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njotimm\Documents\"/>
    </mc:Choice>
  </mc:AlternateContent>
  <xr:revisionPtr revIDLastSave="0" documentId="8_{AB84211D-3C97-4459-96FA-B483186061E3}" xr6:coauthVersionLast="47" xr6:coauthVersionMax="47" xr10:uidLastSave="{00000000-0000-0000-0000-000000000000}"/>
  <bookViews>
    <workbookView xWindow="-120" yWindow="-120" windowWidth="29040" windowHeight="15720" firstSheet="1" activeTab="3" xr2:uid="{00000000-000D-0000-FFFF-FFFF00000000}"/>
  </bookViews>
  <sheets>
    <sheet name=" How to Guide" sheetId="4" r:id="rId1"/>
    <sheet name="One Year Projects Only" sheetId="2" r:id="rId2"/>
    <sheet name="Multi-Year Projects Only" sheetId="5" r:id="rId3"/>
    <sheet name="Summary of Multiple Year" sheetId="6" r:id="rId4"/>
    <sheet name="Sheet1"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F20" i="2"/>
  <c r="I19" i="2"/>
  <c r="I20" i="2"/>
  <c r="J19" i="2"/>
  <c r="J20" i="2"/>
  <c r="F21" i="2"/>
  <c r="I21" i="2"/>
  <c r="J21" i="2" s="1"/>
  <c r="F22" i="2"/>
  <c r="I22" i="2"/>
  <c r="F18" i="2"/>
  <c r="I18" i="2"/>
  <c r="F17" i="2"/>
  <c r="I17" i="2"/>
  <c r="J17" i="2" s="1"/>
  <c r="I13" i="2"/>
  <c r="I14" i="2"/>
  <c r="I15" i="2"/>
  <c r="I16" i="2"/>
  <c r="I23" i="2"/>
  <c r="I24" i="2"/>
  <c r="I25" i="2"/>
  <c r="J25" i="2" s="1"/>
  <c r="I26" i="2"/>
  <c r="J26" i="2" s="1"/>
  <c r="I27" i="2"/>
  <c r="I28" i="2"/>
  <c r="I29" i="2"/>
  <c r="I30" i="2"/>
  <c r="I31" i="2"/>
  <c r="I32" i="2"/>
  <c r="I33" i="2"/>
  <c r="I34" i="2"/>
  <c r="I35" i="2"/>
  <c r="I36" i="2"/>
  <c r="I37" i="2"/>
  <c r="I38" i="2"/>
  <c r="I39" i="2"/>
  <c r="I40" i="2"/>
  <c r="I41" i="2"/>
  <c r="I42" i="2"/>
  <c r="I43" i="2"/>
  <c r="I44" i="2"/>
  <c r="I45" i="2"/>
  <c r="I46" i="2"/>
  <c r="I47" i="2"/>
  <c r="F13" i="2"/>
  <c r="H10" i="6"/>
  <c r="H11" i="6"/>
  <c r="J22" i="2" l="1"/>
  <c r="J18" i="2"/>
  <c r="J13" i="2"/>
  <c r="I48" i="2"/>
  <c r="I49" i="2" s="1"/>
  <c r="I50" i="2" s="1"/>
  <c r="I51" i="2" s="1"/>
  <c r="I52" i="2" s="1"/>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11" i="5"/>
  <c r="AH17" i="5"/>
  <c r="AH18" i="5"/>
  <c r="AF17" i="5"/>
  <c r="AF18" i="5"/>
  <c r="Z17" i="5"/>
  <c r="Z18" i="5"/>
  <c r="T17" i="5"/>
  <c r="T18" i="5"/>
  <c r="N17" i="5"/>
  <c r="N18" i="5"/>
  <c r="N11" i="5"/>
  <c r="L11" i="5"/>
  <c r="L12" i="5"/>
  <c r="N12" i="5" s="1"/>
  <c r="G17" i="5"/>
  <c r="G18" i="5"/>
  <c r="E11" i="5"/>
  <c r="E12" i="5"/>
  <c r="E13" i="5"/>
  <c r="C5" i="6"/>
  <c r="A9" i="6" a="1"/>
  <c r="A9" i="6" s="1"/>
  <c r="A13" i="6"/>
  <c r="A14" i="6"/>
  <c r="A15" i="6"/>
  <c r="A16" i="6"/>
  <c r="A17" i="6"/>
  <c r="A18" i="6"/>
  <c r="A19" i="6"/>
  <c r="A20" i="6"/>
  <c r="A21" i="6"/>
  <c r="A22" i="6"/>
  <c r="A23" i="6"/>
  <c r="A24" i="6"/>
  <c r="A25" i="6"/>
  <c r="A26" i="6"/>
  <c r="A27" i="6"/>
  <c r="A28" i="6"/>
  <c r="A29" i="6"/>
  <c r="A30" i="6"/>
  <c r="A31" i="6"/>
  <c r="A32" i="6"/>
  <c r="A12" i="6"/>
  <c r="A5" i="6"/>
  <c r="A6" i="6"/>
  <c r="A7" i="6"/>
  <c r="A8" i="6"/>
  <c r="A4" i="6"/>
  <c r="F5" i="6"/>
  <c r="F6" i="6"/>
  <c r="F7" i="6"/>
  <c r="F8" i="6"/>
  <c r="F9" i="6"/>
  <c r="F10" i="6"/>
  <c r="F11" i="6"/>
  <c r="F12" i="6"/>
  <c r="F13" i="6"/>
  <c r="F14" i="6"/>
  <c r="F15" i="6"/>
  <c r="F16" i="6"/>
  <c r="F17" i="6"/>
  <c r="F18" i="6"/>
  <c r="F19" i="6"/>
  <c r="F20" i="6"/>
  <c r="F21" i="6"/>
  <c r="F22" i="6"/>
  <c r="F23" i="6"/>
  <c r="F24" i="6"/>
  <c r="F25" i="6"/>
  <c r="F26" i="6"/>
  <c r="F27" i="6"/>
  <c r="I27" i="6" s="1"/>
  <c r="F28" i="6"/>
  <c r="F29" i="6"/>
  <c r="F30" i="6"/>
  <c r="F31" i="6"/>
  <c r="F32" i="6"/>
  <c r="F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4" i="6"/>
  <c r="C6" i="6"/>
  <c r="C7" i="6"/>
  <c r="C8" i="6"/>
  <c r="C9" i="6"/>
  <c r="C10" i="6"/>
  <c r="C11" i="6"/>
  <c r="C12" i="6"/>
  <c r="C13" i="6"/>
  <c r="C14" i="6"/>
  <c r="C15" i="6"/>
  <c r="C16" i="6"/>
  <c r="C17" i="6"/>
  <c r="C18" i="6"/>
  <c r="C19" i="6"/>
  <c r="C20" i="6"/>
  <c r="C21" i="6"/>
  <c r="C22" i="6"/>
  <c r="C23" i="6"/>
  <c r="C24" i="6"/>
  <c r="C25" i="6"/>
  <c r="C26" i="6"/>
  <c r="C27" i="6"/>
  <c r="C28" i="6"/>
  <c r="C29" i="6"/>
  <c r="C30" i="6"/>
  <c r="C31" i="6"/>
  <c r="C32" i="6"/>
  <c r="C4" i="6"/>
  <c r="B5" i="6"/>
  <c r="B6" i="6"/>
  <c r="B7" i="6"/>
  <c r="B8" i="6"/>
  <c r="B9" i="6"/>
  <c r="B10" i="6"/>
  <c r="B11" i="6"/>
  <c r="B12" i="6"/>
  <c r="B13" i="6"/>
  <c r="B14" i="6"/>
  <c r="B15" i="6"/>
  <c r="B16" i="6"/>
  <c r="B17" i="6"/>
  <c r="B18" i="6"/>
  <c r="B19" i="6"/>
  <c r="B20" i="6"/>
  <c r="B21" i="6"/>
  <c r="B22" i="6"/>
  <c r="B23" i="6"/>
  <c r="B24" i="6"/>
  <c r="B25" i="6"/>
  <c r="B26" i="6"/>
  <c r="B27" i="6"/>
  <c r="B28" i="6"/>
  <c r="I28" i="6" s="1"/>
  <c r="B29" i="6"/>
  <c r="I29" i="6" s="1"/>
  <c r="B30" i="6"/>
  <c r="I30" i="6" s="1"/>
  <c r="B31" i="6"/>
  <c r="I31" i="6" s="1"/>
  <c r="B32" i="6"/>
  <c r="I32" i="6" s="1"/>
  <c r="B4" i="6"/>
  <c r="R11" i="5"/>
  <c r="T11" i="5" s="1"/>
  <c r="X11" i="5"/>
  <c r="Z11" i="5" s="1"/>
  <c r="AD11" i="5"/>
  <c r="AF11" i="5" s="1"/>
  <c r="R12" i="5"/>
  <c r="T12" i="5" s="1"/>
  <c r="X12" i="5"/>
  <c r="Z12" i="5" s="1"/>
  <c r="AD12" i="5"/>
  <c r="AF12" i="5" s="1"/>
  <c r="L13" i="5"/>
  <c r="N13" i="5" s="1"/>
  <c r="R13" i="5"/>
  <c r="T13" i="5" s="1"/>
  <c r="X13" i="5"/>
  <c r="Z13" i="5" s="1"/>
  <c r="AD13" i="5"/>
  <c r="AF13" i="5" s="1"/>
  <c r="AE40" i="5"/>
  <c r="AE41" i="5" s="1"/>
  <c r="AE42" i="5" s="1"/>
  <c r="AE43" i="5" s="1"/>
  <c r="AE44" i="5" s="1"/>
  <c r="AD39" i="5"/>
  <c r="AF39" i="5" s="1"/>
  <c r="AD38" i="5"/>
  <c r="AF38" i="5" s="1"/>
  <c r="AD37" i="5"/>
  <c r="AF37" i="5" s="1"/>
  <c r="AD36" i="5"/>
  <c r="AF36" i="5" s="1"/>
  <c r="AD35" i="5"/>
  <c r="AF35" i="5" s="1"/>
  <c r="AD34" i="5"/>
  <c r="AF34" i="5" s="1"/>
  <c r="AD33" i="5"/>
  <c r="AF33" i="5" s="1"/>
  <c r="AD32" i="5"/>
  <c r="AF32" i="5" s="1"/>
  <c r="AD31" i="5"/>
  <c r="AF31" i="5" s="1"/>
  <c r="AD30" i="5"/>
  <c r="AF30" i="5" s="1"/>
  <c r="AD29" i="5"/>
  <c r="AF29" i="5" s="1"/>
  <c r="AD28" i="5"/>
  <c r="AF28" i="5" s="1"/>
  <c r="AD27" i="5"/>
  <c r="AF27" i="5" s="1"/>
  <c r="AD26" i="5"/>
  <c r="AF26" i="5" s="1"/>
  <c r="AD25" i="5"/>
  <c r="AF25" i="5" s="1"/>
  <c r="AD24" i="5"/>
  <c r="AF24" i="5" s="1"/>
  <c r="AD23" i="5"/>
  <c r="AF23" i="5" s="1"/>
  <c r="AD22" i="5"/>
  <c r="AF22" i="5" s="1"/>
  <c r="AD21" i="5"/>
  <c r="AF21" i="5" s="1"/>
  <c r="AD20" i="5"/>
  <c r="AF20" i="5" s="1"/>
  <c r="AD19" i="5"/>
  <c r="AF19" i="5" s="1"/>
  <c r="AD16" i="5"/>
  <c r="AF16" i="5" s="1"/>
  <c r="AD15" i="5"/>
  <c r="AF15" i="5" s="1"/>
  <c r="AD14" i="5"/>
  <c r="AF14" i="5" s="1"/>
  <c r="Y40" i="5"/>
  <c r="Y41" i="5" s="1"/>
  <c r="Y42" i="5" s="1"/>
  <c r="Y43" i="5" s="1"/>
  <c r="Y44" i="5" s="1"/>
  <c r="X39" i="5"/>
  <c r="Z39" i="5" s="1"/>
  <c r="X38" i="5"/>
  <c r="Z38" i="5" s="1"/>
  <c r="X37" i="5"/>
  <c r="Z37" i="5" s="1"/>
  <c r="X36" i="5"/>
  <c r="Z36" i="5" s="1"/>
  <c r="X35" i="5"/>
  <c r="Z35" i="5" s="1"/>
  <c r="X34" i="5"/>
  <c r="Z34" i="5" s="1"/>
  <c r="X33" i="5"/>
  <c r="Z33" i="5" s="1"/>
  <c r="X32" i="5"/>
  <c r="Z32" i="5" s="1"/>
  <c r="X31" i="5"/>
  <c r="Z31" i="5" s="1"/>
  <c r="X30" i="5"/>
  <c r="Z30" i="5" s="1"/>
  <c r="X29" i="5"/>
  <c r="Z29" i="5" s="1"/>
  <c r="X28" i="5"/>
  <c r="Z28" i="5" s="1"/>
  <c r="X27" i="5"/>
  <c r="Z27" i="5" s="1"/>
  <c r="X26" i="5"/>
  <c r="Z26" i="5" s="1"/>
  <c r="X25" i="5"/>
  <c r="Z25" i="5" s="1"/>
  <c r="X24" i="5"/>
  <c r="Z24" i="5" s="1"/>
  <c r="X23" i="5"/>
  <c r="Z23" i="5" s="1"/>
  <c r="X22" i="5"/>
  <c r="Z22" i="5" s="1"/>
  <c r="X21" i="5"/>
  <c r="Z21" i="5" s="1"/>
  <c r="X20" i="5"/>
  <c r="Z20" i="5" s="1"/>
  <c r="X19" i="5"/>
  <c r="Z19" i="5" s="1"/>
  <c r="X16" i="5"/>
  <c r="Z16" i="5" s="1"/>
  <c r="X15" i="5"/>
  <c r="Z15" i="5" s="1"/>
  <c r="X14" i="5"/>
  <c r="Z14" i="5" s="1"/>
  <c r="S40" i="5"/>
  <c r="S41" i="5" s="1"/>
  <c r="S42" i="5" s="1"/>
  <c r="S43" i="5" s="1"/>
  <c r="S44" i="5" s="1"/>
  <c r="R39" i="5"/>
  <c r="T39" i="5" s="1"/>
  <c r="R38" i="5"/>
  <c r="T38" i="5" s="1"/>
  <c r="R37" i="5"/>
  <c r="T37" i="5" s="1"/>
  <c r="R36" i="5"/>
  <c r="T36" i="5" s="1"/>
  <c r="R35" i="5"/>
  <c r="T35" i="5" s="1"/>
  <c r="R34" i="5"/>
  <c r="T34" i="5" s="1"/>
  <c r="R33" i="5"/>
  <c r="T33" i="5" s="1"/>
  <c r="R32" i="5"/>
  <c r="T32" i="5" s="1"/>
  <c r="R31" i="5"/>
  <c r="T31" i="5" s="1"/>
  <c r="R30" i="5"/>
  <c r="T30" i="5" s="1"/>
  <c r="R29" i="5"/>
  <c r="T29" i="5" s="1"/>
  <c r="R28" i="5"/>
  <c r="T28" i="5" s="1"/>
  <c r="R27" i="5"/>
  <c r="T27" i="5" s="1"/>
  <c r="R26" i="5"/>
  <c r="T26" i="5" s="1"/>
  <c r="R25" i="5"/>
  <c r="T25" i="5" s="1"/>
  <c r="R24" i="5"/>
  <c r="T24" i="5" s="1"/>
  <c r="R23" i="5"/>
  <c r="T23" i="5" s="1"/>
  <c r="R22" i="5"/>
  <c r="T22" i="5" s="1"/>
  <c r="R21" i="5"/>
  <c r="T21" i="5" s="1"/>
  <c r="R20" i="5"/>
  <c r="T20" i="5" s="1"/>
  <c r="R19" i="5"/>
  <c r="T19" i="5" s="1"/>
  <c r="R16" i="5"/>
  <c r="T16" i="5" s="1"/>
  <c r="R15" i="5"/>
  <c r="T15" i="5" s="1"/>
  <c r="R14" i="5"/>
  <c r="T14" i="5" s="1"/>
  <c r="M40" i="5"/>
  <c r="M41" i="5" s="1"/>
  <c r="C34" i="6" s="1"/>
  <c r="L39" i="5"/>
  <c r="N39" i="5" s="1"/>
  <c r="L38" i="5"/>
  <c r="N38" i="5" s="1"/>
  <c r="L37" i="5"/>
  <c r="N37" i="5" s="1"/>
  <c r="L36" i="5"/>
  <c r="N36" i="5" s="1"/>
  <c r="L35" i="5"/>
  <c r="N35" i="5" s="1"/>
  <c r="L34" i="5"/>
  <c r="L33" i="5"/>
  <c r="N33" i="5" s="1"/>
  <c r="L32" i="5"/>
  <c r="N32" i="5" s="1"/>
  <c r="L31" i="5"/>
  <c r="N31" i="5" s="1"/>
  <c r="L30" i="5"/>
  <c r="N30" i="5" s="1"/>
  <c r="L29" i="5"/>
  <c r="N29" i="5" s="1"/>
  <c r="L28" i="5"/>
  <c r="N28" i="5" s="1"/>
  <c r="L27" i="5"/>
  <c r="N27" i="5" s="1"/>
  <c r="L26" i="5"/>
  <c r="L25" i="5"/>
  <c r="L24" i="5"/>
  <c r="N24" i="5" s="1"/>
  <c r="L23" i="5"/>
  <c r="N23" i="5" s="1"/>
  <c r="L22" i="5"/>
  <c r="N22" i="5" s="1"/>
  <c r="L21" i="5"/>
  <c r="N21" i="5" s="1"/>
  <c r="L20" i="5"/>
  <c r="N20" i="5" s="1"/>
  <c r="L19" i="5"/>
  <c r="N19" i="5" s="1"/>
  <c r="L16" i="5"/>
  <c r="N16" i="5" s="1"/>
  <c r="L15" i="5"/>
  <c r="N15" i="5" s="1"/>
  <c r="L14" i="5"/>
  <c r="N14" i="5" s="1"/>
  <c r="D43" i="5"/>
  <c r="B41" i="5"/>
  <c r="F40" i="5"/>
  <c r="F41" i="5" s="1"/>
  <c r="F42" i="5" s="1"/>
  <c r="F43" i="5" s="1"/>
  <c r="F44" i="5" s="1"/>
  <c r="E39" i="5"/>
  <c r="G39" i="5" s="1"/>
  <c r="E38" i="5"/>
  <c r="G38" i="5" s="1"/>
  <c r="E37" i="5"/>
  <c r="E36" i="5"/>
  <c r="E35" i="5"/>
  <c r="E34" i="5"/>
  <c r="E33" i="5"/>
  <c r="E32" i="5"/>
  <c r="E31" i="5"/>
  <c r="G31" i="5" s="1"/>
  <c r="E30" i="5"/>
  <c r="G30" i="5" s="1"/>
  <c r="E29" i="5"/>
  <c r="E28" i="5"/>
  <c r="E27" i="5"/>
  <c r="E26" i="5"/>
  <c r="E25" i="5"/>
  <c r="E24" i="5"/>
  <c r="E23" i="5"/>
  <c r="G23" i="5" s="1"/>
  <c r="E22" i="5"/>
  <c r="G22" i="5" s="1"/>
  <c r="E21" i="5"/>
  <c r="E20" i="5"/>
  <c r="E19" i="5"/>
  <c r="E16" i="5"/>
  <c r="E15" i="5"/>
  <c r="G15" i="5" s="1"/>
  <c r="E14" i="5"/>
  <c r="G14" i="5" s="1"/>
  <c r="F39" i="2"/>
  <c r="J39" i="2" s="1"/>
  <c r="E51" i="2"/>
  <c r="C49" i="2"/>
  <c r="F36" i="2"/>
  <c r="J36" i="2" s="1"/>
  <c r="F37" i="2"/>
  <c r="J37" i="2" s="1"/>
  <c r="F38" i="2"/>
  <c r="J38" i="2" s="1"/>
  <c r="F40" i="2"/>
  <c r="J40" i="2" s="1"/>
  <c r="F41" i="2"/>
  <c r="J41" i="2" s="1"/>
  <c r="F42" i="2"/>
  <c r="J42" i="2" s="1"/>
  <c r="F43" i="2"/>
  <c r="J43" i="2" s="1"/>
  <c r="F24" i="2"/>
  <c r="J24" i="2" s="1"/>
  <c r="AH25" i="5" l="1"/>
  <c r="I22" i="6"/>
  <c r="I14" i="6"/>
  <c r="I6" i="6"/>
  <c r="F34" i="6"/>
  <c r="H30" i="6"/>
  <c r="AH26" i="5"/>
  <c r="AH34" i="5"/>
  <c r="I21" i="6"/>
  <c r="I13" i="6"/>
  <c r="N26" i="5"/>
  <c r="I20" i="6"/>
  <c r="I12" i="6"/>
  <c r="I26" i="6"/>
  <c r="N34" i="5"/>
  <c r="I5" i="6"/>
  <c r="I11" i="6"/>
  <c r="I10" i="6"/>
  <c r="I18" i="6"/>
  <c r="I19" i="6"/>
  <c r="H15" i="6"/>
  <c r="H23" i="6"/>
  <c r="H31" i="6"/>
  <c r="H7" i="6"/>
  <c r="H25" i="6"/>
  <c r="H17" i="6"/>
  <c r="H9" i="6"/>
  <c r="H19" i="6"/>
  <c r="H27" i="6"/>
  <c r="I7" i="6"/>
  <c r="I15" i="6"/>
  <c r="I23" i="6"/>
  <c r="H16" i="6"/>
  <c r="H24" i="6"/>
  <c r="H32" i="6"/>
  <c r="H6" i="6"/>
  <c r="H5" i="6"/>
  <c r="H4" i="6"/>
  <c r="AI40" i="5"/>
  <c r="I4" i="6"/>
  <c r="I25" i="6"/>
  <c r="I17" i="6"/>
  <c r="I9" i="6"/>
  <c r="I24" i="6"/>
  <c r="I16" i="6"/>
  <c r="I8" i="6"/>
  <c r="H26" i="6"/>
  <c r="H18" i="6"/>
  <c r="H8" i="6"/>
  <c r="H12" i="6"/>
  <c r="H20" i="6"/>
  <c r="H28" i="6"/>
  <c r="AH33" i="5"/>
  <c r="H21" i="6"/>
  <c r="H13" i="6"/>
  <c r="H29" i="6"/>
  <c r="H14" i="6"/>
  <c r="H22" i="6"/>
  <c r="N25" i="5"/>
  <c r="AI41" i="5"/>
  <c r="G37" i="5"/>
  <c r="G29" i="5"/>
  <c r="G21" i="5"/>
  <c r="G13" i="5"/>
  <c r="AH11" i="5"/>
  <c r="AH32" i="5"/>
  <c r="AH24" i="5"/>
  <c r="AH16" i="5"/>
  <c r="G36" i="5"/>
  <c r="G28" i="5"/>
  <c r="G20" i="5"/>
  <c r="G12" i="5"/>
  <c r="AH39" i="5"/>
  <c r="AH31" i="5"/>
  <c r="AH23" i="5"/>
  <c r="AH15" i="5"/>
  <c r="G35" i="5"/>
  <c r="G27" i="5"/>
  <c r="G19" i="5"/>
  <c r="AH38" i="5"/>
  <c r="AH30" i="5"/>
  <c r="AH22" i="5"/>
  <c r="AH14" i="5"/>
  <c r="G34" i="5"/>
  <c r="G26" i="5"/>
  <c r="AH37" i="5"/>
  <c r="AH29" i="5"/>
  <c r="AH21" i="5"/>
  <c r="AH13" i="5"/>
  <c r="G33" i="5"/>
  <c r="G25" i="5"/>
  <c r="AH36" i="5"/>
  <c r="AH28" i="5"/>
  <c r="AH20" i="5"/>
  <c r="AH12" i="5"/>
  <c r="G11" i="5"/>
  <c r="G32" i="5"/>
  <c r="G24" i="5"/>
  <c r="G16" i="5"/>
  <c r="AH35" i="5"/>
  <c r="AH27" i="5"/>
  <c r="AH19" i="5"/>
  <c r="E34" i="6"/>
  <c r="D34" i="6"/>
  <c r="B34" i="6"/>
  <c r="F36" i="6"/>
  <c r="B36" i="6"/>
  <c r="D36" i="6"/>
  <c r="E36" i="6"/>
  <c r="B33" i="6"/>
  <c r="F33" i="6"/>
  <c r="E33" i="6"/>
  <c r="D33" i="6"/>
  <c r="C33" i="6"/>
  <c r="C35" i="6" s="1"/>
  <c r="AD40" i="5"/>
  <c r="AD41" i="5" s="1"/>
  <c r="AD42" i="5" s="1"/>
  <c r="AD43" i="5" s="1"/>
  <c r="AD44" i="5" s="1"/>
  <c r="AF40" i="5"/>
  <c r="AF41" i="5" s="1"/>
  <c r="AF42" i="5" s="1"/>
  <c r="AF43" i="5" s="1"/>
  <c r="AF44" i="5" s="1"/>
  <c r="Z40" i="5"/>
  <c r="Z41" i="5" s="1"/>
  <c r="Z42" i="5" s="1"/>
  <c r="Z43" i="5" s="1"/>
  <c r="Z44" i="5" s="1"/>
  <c r="X40" i="5"/>
  <c r="X41" i="5" s="1"/>
  <c r="X42" i="5" s="1"/>
  <c r="X43" i="5" s="1"/>
  <c r="X44" i="5" s="1"/>
  <c r="T40" i="5"/>
  <c r="T41" i="5" s="1"/>
  <c r="T42" i="5" s="1"/>
  <c r="T43" i="5" s="1"/>
  <c r="T44" i="5" s="1"/>
  <c r="R40" i="5"/>
  <c r="R41" i="5" s="1"/>
  <c r="R42" i="5" s="1"/>
  <c r="R43" i="5" s="1"/>
  <c r="R44" i="5" s="1"/>
  <c r="M42" i="5"/>
  <c r="M43" i="5" s="1"/>
  <c r="AI43" i="5" s="1"/>
  <c r="N40" i="5"/>
  <c r="N41" i="5" s="1"/>
  <c r="L40" i="5"/>
  <c r="L41" i="5" s="1"/>
  <c r="E40" i="5"/>
  <c r="E41" i="5" s="1"/>
  <c r="F35" i="6" l="1"/>
  <c r="D35" i="6"/>
  <c r="AI42" i="5"/>
  <c r="I34" i="6"/>
  <c r="E35" i="6"/>
  <c r="H33" i="6"/>
  <c r="AI44" i="5"/>
  <c r="B35" i="6"/>
  <c r="I35" i="6" s="1"/>
  <c r="I33" i="6"/>
  <c r="G40" i="5"/>
  <c r="AH40" i="5"/>
  <c r="E42" i="5"/>
  <c r="E43" i="5" s="1"/>
  <c r="H34" i="6"/>
  <c r="AH41" i="5"/>
  <c r="F37" i="6"/>
  <c r="E37" i="6"/>
  <c r="M44" i="5"/>
  <c r="C36" i="6"/>
  <c r="C37" i="6" s="1"/>
  <c r="D37" i="6"/>
  <c r="L42" i="5"/>
  <c r="L43" i="5" s="1"/>
  <c r="L44" i="5" s="1"/>
  <c r="N42" i="5"/>
  <c r="N43" i="5" s="1"/>
  <c r="N44" i="5" s="1"/>
  <c r="G41" i="5"/>
  <c r="G42" i="5" s="1"/>
  <c r="G43" i="5" s="1"/>
  <c r="G44" i="5" s="1"/>
  <c r="F35" i="2"/>
  <c r="J35" i="2" s="1"/>
  <c r="F44" i="2"/>
  <c r="J44" i="2" s="1"/>
  <c r="F14" i="2"/>
  <c r="J14" i="2" s="1"/>
  <c r="F15" i="2"/>
  <c r="J15" i="2" s="1"/>
  <c r="F16" i="2"/>
  <c r="J16" i="2" s="1"/>
  <c r="F23" i="2"/>
  <c r="J23" i="2" s="1"/>
  <c r="F27" i="2"/>
  <c r="J27" i="2" s="1"/>
  <c r="F28" i="2"/>
  <c r="J28" i="2" s="1"/>
  <c r="F29" i="2"/>
  <c r="J29" i="2" s="1"/>
  <c r="F30" i="2"/>
  <c r="J30" i="2" s="1"/>
  <c r="F31" i="2"/>
  <c r="J31" i="2" s="1"/>
  <c r="F32" i="2"/>
  <c r="J32" i="2" s="1"/>
  <c r="F33" i="2"/>
  <c r="J33" i="2" s="1"/>
  <c r="F34" i="2"/>
  <c r="J34" i="2" s="1"/>
  <c r="F45" i="2"/>
  <c r="J45" i="2" s="1"/>
  <c r="F46" i="2"/>
  <c r="J46" i="2" s="1"/>
  <c r="F47" i="2"/>
  <c r="J47" i="2" s="1"/>
  <c r="B37" i="6" l="1"/>
  <c r="J48" i="2"/>
  <c r="H35" i="6"/>
  <c r="I37" i="6"/>
  <c r="I36" i="6"/>
  <c r="E44" i="5"/>
  <c r="H36" i="6"/>
  <c r="H37" i="6" s="1"/>
  <c r="AH43" i="5"/>
  <c r="AH42" i="5"/>
  <c r="F48" i="2"/>
  <c r="F49" i="2" s="1"/>
  <c r="J49" i="2" s="1"/>
  <c r="AH44" i="5" l="1"/>
  <c r="F50" i="2"/>
  <c r="F51" i="2" s="1"/>
  <c r="J50" i="2" l="1"/>
  <c r="J51" i="2" s="1"/>
  <c r="J52" i="2" s="1"/>
  <c r="F5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<sst xmlns="http://schemas.openxmlformats.org/spreadsheetml/2006/main" count="345" uniqueCount="188">
  <si>
    <t>Subtotal</t>
  </si>
  <si>
    <t>0894051 2022-05-27 : : M2344:M2344 : : : AVAILABLE BALANCE LEDGER</t>
  </si>
  <si>
    <t>OPER</t>
  </si>
  <si>
    <t>DEPT</t>
  </si>
  <si>
    <t>DEPT DESCR</t>
  </si>
  <si>
    <t>COST CENTER</t>
  </si>
  <si>
    <t>DESCR</t>
  </si>
  <si>
    <t>DESCR2</t>
  </si>
  <si>
    <t>ACCOUNT</t>
  </si>
  <si>
    <t>ACCOUNT DESCR</t>
  </si>
  <si>
    <t>AMOUNT</t>
  </si>
  <si>
    <t>YEAR</t>
  </si>
  <si>
    <t>DiMTEC</t>
  </si>
  <si>
    <t>M2344</t>
  </si>
  <si>
    <t>WRC 2</t>
  </si>
  <si>
    <t>Private Inc Contracts Std Rat</t>
  </si>
  <si>
    <t>Ad Hoc Remuneration</t>
  </si>
  <si>
    <t>Remuneration</t>
  </si>
  <si>
    <t>Skills Development Levy Off</t>
  </si>
  <si>
    <t>Unemployment Ins Office</t>
  </si>
  <si>
    <t>Translation and Editing</t>
  </si>
  <si>
    <t>Travel Costs Car Hire</t>
  </si>
  <si>
    <t>Postgraduate Bursaries</t>
  </si>
  <si>
    <t>Internal Service Fees Expense</t>
  </si>
  <si>
    <t>Opening Balance NonTaxable</t>
  </si>
  <si>
    <t>TOT</t>
  </si>
  <si>
    <t>X</t>
  </si>
  <si>
    <t>2021XX</t>
  </si>
  <si>
    <t>Printing External</t>
  </si>
  <si>
    <t>Accommodation Costs</t>
  </si>
  <si>
    <t>2022XX</t>
  </si>
  <si>
    <t>COUNTER from 16/05/2006 248045</t>
  </si>
  <si>
    <t>Student personal expenses - Travel</t>
  </si>
  <si>
    <t>Direct costs</t>
  </si>
  <si>
    <t>Student assistant</t>
  </si>
  <si>
    <t>Bursaries</t>
  </si>
  <si>
    <t>Total Cost</t>
  </si>
  <si>
    <t>Accomodation</t>
  </si>
  <si>
    <t>Subsistence</t>
  </si>
  <si>
    <t>Car hire</t>
  </si>
  <si>
    <t>Expensive equipment recovery</t>
  </si>
  <si>
    <t>Project name:</t>
  </si>
  <si>
    <t>PI's time</t>
  </si>
  <si>
    <t>Contracting Time</t>
  </si>
  <si>
    <t>Flight costs</t>
  </si>
  <si>
    <t>Transport (Shuttle)</t>
  </si>
  <si>
    <t>Transport (Uber)</t>
  </si>
  <si>
    <t>Covid tests for international travel</t>
  </si>
  <si>
    <t>Price per Unit/Hour/Km</t>
  </si>
  <si>
    <t>How to use the template</t>
  </si>
  <si>
    <t xml:space="preserve">Motivations substantiates why full cost was not claimed and can include: </t>
  </si>
  <si>
    <t>UFS Budget Tool and Guidelines</t>
  </si>
  <si>
    <r>
      <rPr>
        <b/>
        <sz val="11"/>
        <color theme="1"/>
        <rFont val="Calibri"/>
        <family val="2"/>
        <scheme val="minor"/>
      </rPr>
      <t>For further guidance/assistance, please call DRD:</t>
    </r>
    <r>
      <rPr>
        <sz val="11"/>
        <color theme="1"/>
        <rFont val="Calibri"/>
        <family val="2"/>
        <scheme val="minor"/>
      </rPr>
      <t xml:space="preserve">
</t>
    </r>
    <r>
      <rPr>
        <i/>
        <sz val="11"/>
        <color theme="1"/>
        <rFont val="Calibri"/>
        <family val="2"/>
        <scheme val="minor"/>
      </rPr>
      <t>1. Lebohang Mahlabe (051 401 7490, MahlabeLE@ufs.ac.za)
2. Sugandrey Moodley (051 401 9448, MoodleyS4@ufs.ac.za)</t>
    </r>
  </si>
  <si>
    <t>Additional information:</t>
  </si>
  <si>
    <t>Currency Converter:</t>
  </si>
  <si>
    <t>Forex exchange rate forecasting:</t>
  </si>
  <si>
    <t>A Google search is needed depending on the currency pairs - e.g. "ZAR vs USD forecast" or "ZAR vs EURO forecast" and so on.</t>
  </si>
  <si>
    <t>VAT is calculated on the project</t>
  </si>
  <si>
    <t>No VAT calculated on the project</t>
  </si>
  <si>
    <t>Note: Only edit white cells and not coloured cells.</t>
  </si>
  <si>
    <t>Only edit/change white cells and not coloured cells!</t>
  </si>
  <si>
    <t>a. Partnership - colloboration benefit, indicate past experience with partner, future projects, indicate values were possible</t>
  </si>
  <si>
    <t>b. Impact locally and Internationally quantified and elaborated, if possible.</t>
  </si>
  <si>
    <t>c. Impact on building UFS department, transfer of skills etc</t>
  </si>
  <si>
    <t>d.  Number of student working on the project and learning to be had</t>
  </si>
  <si>
    <t>f.  Sponsor budgeting limitations per clause X of proprosal document</t>
  </si>
  <si>
    <t>Provide the Indirect cost (overheads) percentage:</t>
  </si>
  <si>
    <t>For a One Year project, use the "One Year Projects Only" sheet and for Multi-Year Projects, use the "Multi-Year Projects Only" - NEVER USE BOTH SHEETS!</t>
  </si>
  <si>
    <r>
      <t>DRD comments</t>
    </r>
    <r>
      <rPr>
        <b/>
        <sz val="11"/>
        <color rgb="FFFF0000"/>
        <rFont val="Calibri"/>
        <family val="2"/>
        <scheme val="minor"/>
      </rPr>
      <t xml:space="preserve"> </t>
    </r>
  </si>
  <si>
    <t>Compare to UFS subsistence rates for Local and International travel.</t>
  </si>
  <si>
    <r>
      <rPr>
        <i/>
        <sz val="11"/>
        <color theme="1"/>
        <rFont val="Calibri"/>
        <family val="2"/>
        <scheme val="minor"/>
      </rPr>
      <t>Local travel:</t>
    </r>
    <r>
      <rPr>
        <sz val="11"/>
        <color theme="1"/>
        <rFont val="Calibri"/>
        <family val="2"/>
        <scheme val="minor"/>
      </rPr>
      <t xml:space="preserve">
Incidental Cost  = R152.00 p/night
Full Subsistence = R493.00 p/night</t>
    </r>
  </si>
  <si>
    <t>International Travel (Click Here)</t>
  </si>
  <si>
    <t>Confirm actual rates with service provider.</t>
  </si>
  <si>
    <t>Take into account the UFS Kilometre Claim of R4.18 p/km</t>
  </si>
  <si>
    <t>Compare the different modes of transport to choose the most cost effective, available and suitable for your traveling needs.</t>
  </si>
  <si>
    <t>Check the International country's Covid-related compliance, including any cost implications.</t>
  </si>
  <si>
    <t>Student personal expenses - Consumables (Digestion bags, cable ties, etc.)</t>
  </si>
  <si>
    <t>Consider all the direct costs involving personal students expenditure.</t>
  </si>
  <si>
    <t>Consider all the direct costs involving personal students travel expenditure.</t>
  </si>
  <si>
    <t>A</t>
  </si>
  <si>
    <t>B</t>
  </si>
  <si>
    <t>For foreign contracts: Consider Forex exchange rates fluctations and implications. Discuss with sponsor with regards to who absorbs the flactuations and plan accordingly.</t>
  </si>
  <si>
    <t>C</t>
  </si>
  <si>
    <t>For multi-year contracts: Take annual inflation into considerations and adjust the costs appropriately.</t>
  </si>
  <si>
    <t>https://www.oanda.com/currency-converter/en/?from=EUR&amp;to=USD&amp;amount=1</t>
  </si>
  <si>
    <t xml:space="preserve">Unit(s) / Hours / Km </t>
  </si>
  <si>
    <t>TOTAL VALUE</t>
  </si>
  <si>
    <r>
      <t xml:space="preserve">VAT  - </t>
    </r>
    <r>
      <rPr>
        <i/>
        <sz val="11"/>
        <color rgb="FFFF0000"/>
        <rFont val="Calibri"/>
        <family val="2"/>
        <scheme val="minor"/>
      </rPr>
      <t>Select from dropdown</t>
    </r>
  </si>
  <si>
    <t>UFS Indirect Cost (Overheads)</t>
  </si>
  <si>
    <t>You may add rows if the supplied rows are not enough, the formulas will auto-adjust accordingly.</t>
  </si>
  <si>
    <t>Not allowed according to the contract xxx caluse 2</t>
  </si>
  <si>
    <t>The Sponsor allows only 50% per contract clause 4</t>
  </si>
  <si>
    <t>1. 50% charge, remain time not charge due to colloration with partner for past 5 years where we have worked on  project 1, project 2 with value of approximately R1mill of which R300k accrued to UFS.  
2.  Further it’s a colloboration and both PI's from Bothe universities are not claiming the staff time.  
3. There are also 3 student working on the project with 3 publications expected</t>
  </si>
  <si>
    <t>Using internal Faculty funding</t>
  </si>
  <si>
    <t>Sponsoered time</t>
  </si>
  <si>
    <t>Dish</t>
  </si>
  <si>
    <t>Chemical xxx</t>
  </si>
  <si>
    <t>Consumables</t>
  </si>
  <si>
    <t>Courier services</t>
  </si>
  <si>
    <t>please complete</t>
  </si>
  <si>
    <r>
      <rPr>
        <b/>
        <sz val="11"/>
        <color theme="1"/>
        <rFont val="Calibri"/>
        <family val="2"/>
        <scheme val="minor"/>
      </rPr>
      <t>Project Budget Amount Requested</t>
    </r>
    <r>
      <rPr>
        <sz val="11"/>
        <color theme="1"/>
        <rFont val="Calibri"/>
        <family val="2"/>
        <scheme val="minor"/>
      </rPr>
      <t xml:space="preserve"> - This refers to the amount that you are requesting from the Sponsor; i.e. your actual requested budget.</t>
    </r>
  </si>
  <si>
    <t>Base year</t>
  </si>
  <si>
    <t>Application Due Date</t>
  </si>
  <si>
    <t>1.  Budget bursaries if allowed by Sponsor, which will enable you to register new students on the project.
 2. Split bursaries into tuition , accomodation  and so on.
3.  Note, when billing the Sponsor, please ensure that the invoice reflects bursaries as a separate line item  and billing type is exempt from VAT.</t>
  </si>
  <si>
    <t>Please ensure that accodomodation is budgeted for out of town visits and compare to UFS accomodation rates. Available on Sharepoint, click here 
or check with Finance or DRD team</t>
  </si>
  <si>
    <t>If expensive equipment is being utilised, please calculate the cost of using that equipment for the project basis, hours used or units produced and calculate the appropriate charge-out for the project.  The use of equipment gets depleted and these recoveries can be utilsed for replacement of the equipment for future projects.</t>
  </si>
  <si>
    <t>Consider all consumables required to complete the project and list them individually:</t>
  </si>
  <si>
    <t xml:space="preserve">Complete number of hours for contract staff. Staff time should be budgeted for and also confirm rate to UFS charge rates for Contract Staff or enquire from HR/DRD. </t>
  </si>
  <si>
    <t>Complete (number of hours) PI time should get budgeted for the project at the correct rate. Confirm UFS PI charge out rates with HR or DRD.  PI time should get costed to create build on available UFS capacity to hire more team members or pay salaries.</t>
  </si>
  <si>
    <t xml:space="preserve">Complete number of hours for Student assistants. Student time should be budgeted for and also confirm rate to UFS charge rates for Contract Staff regarding Student Assistant or enquire from HR/DRD.  </t>
  </si>
  <si>
    <t xml:space="preserve">If benefits accrues to the Sponsor, then the supply is Vatable, examples include (Reports, Data, Clinical Trials, Licensing, IP, Advertising/Branding, Publications etc) However the supply must be consumed in RSA.  If the Sponsor is international and consumes the benefit internationally then no VAT is applicable.
</t>
  </si>
  <si>
    <t>Year 2</t>
  </si>
  <si>
    <t>Year 3</t>
  </si>
  <si>
    <t>Year 4</t>
  </si>
  <si>
    <t>Year  1</t>
  </si>
  <si>
    <t>Year 5</t>
  </si>
  <si>
    <t>Consumable 1</t>
  </si>
  <si>
    <t>Consumable 2</t>
  </si>
  <si>
    <t>Consumable 3</t>
  </si>
  <si>
    <t>Consumable 4</t>
  </si>
  <si>
    <t>Consumable 5</t>
  </si>
  <si>
    <t>Consumable 6</t>
  </si>
  <si>
    <t>Consumable 7</t>
  </si>
  <si>
    <t>Consumable 8</t>
  </si>
  <si>
    <t>Consumable 9</t>
  </si>
  <si>
    <t>Consumables (Name these below)</t>
  </si>
  <si>
    <t>UFS Budget Tool - Multi Year Summary</t>
  </si>
  <si>
    <t>Budget Amount Requested - Year 1</t>
  </si>
  <si>
    <r>
      <t xml:space="preserve">Budget Amount Requested - </t>
    </r>
    <r>
      <rPr>
        <b/>
        <i/>
        <sz val="11"/>
        <rFont val="Calibri"/>
        <family val="2"/>
        <scheme val="minor"/>
      </rPr>
      <t>Year 2</t>
    </r>
  </si>
  <si>
    <t>Budget Amount Requested - Year 3</t>
  </si>
  <si>
    <t>Budget Amount Requested - Year 4</t>
  </si>
  <si>
    <t>Budget Amount Requested - Year 5</t>
  </si>
  <si>
    <t xml:space="preserve">Subsistence </t>
  </si>
  <si>
    <t xml:space="preserve">VAT  </t>
  </si>
  <si>
    <t>Insert the project name and application due date</t>
  </si>
  <si>
    <r>
      <t xml:space="preserve">Profit / (Loss) - </t>
    </r>
    <r>
      <rPr>
        <i/>
        <sz val="11"/>
        <color rgb="FFFF0000"/>
        <rFont val="Calibri"/>
        <family val="2"/>
        <scheme val="minor"/>
      </rPr>
      <t>refer to motivations note 5 in "How to Guide</t>
    </r>
  </si>
  <si>
    <r>
      <t xml:space="preserve">Profit / (Loss) - </t>
    </r>
    <r>
      <rPr>
        <b/>
        <sz val="11"/>
        <color rgb="FFFF0000"/>
        <rFont val="Calibri"/>
        <family val="2"/>
        <scheme val="minor"/>
      </rPr>
      <t>refer to motivations note 5 in "How to Guide"</t>
    </r>
  </si>
  <si>
    <r>
      <t xml:space="preserve">Budget Amount Requested - </t>
    </r>
    <r>
      <rPr>
        <b/>
        <sz val="11"/>
        <color rgb="FFFF0000"/>
        <rFont val="Calibri"/>
        <family val="2"/>
        <scheme val="minor"/>
      </rPr>
      <t>refer to motivations note 4 in "How to Guide</t>
    </r>
    <r>
      <rPr>
        <b/>
        <sz val="11"/>
        <color theme="1"/>
        <rFont val="Calibri"/>
        <family val="2"/>
        <scheme val="minor"/>
      </rPr>
      <t>"</t>
    </r>
  </si>
  <si>
    <r>
      <t xml:space="preserve">Total Costs (Rand) - </t>
    </r>
    <r>
      <rPr>
        <b/>
        <sz val="11"/>
        <color rgb="FFFF0000"/>
        <rFont val="Calibri"/>
        <family val="2"/>
        <scheme val="minor"/>
      </rPr>
      <t>refer to motivations note 3 in "How to Guide</t>
    </r>
    <r>
      <rPr>
        <b/>
        <sz val="11"/>
        <color theme="1"/>
        <rFont val="Calibri"/>
        <family val="2"/>
        <scheme val="minor"/>
      </rPr>
      <t>"</t>
    </r>
  </si>
  <si>
    <r>
      <t xml:space="preserve">Profit / (Loss) - </t>
    </r>
    <r>
      <rPr>
        <i/>
        <sz val="11"/>
        <color rgb="FFFF0000"/>
        <rFont val="Calibri"/>
        <family val="2"/>
        <scheme val="minor"/>
      </rPr>
      <t>refer to motivations note 5 in "How to Guide</t>
    </r>
    <r>
      <rPr>
        <b/>
        <sz val="11"/>
        <color theme="1"/>
        <rFont val="Calibri"/>
        <family val="2"/>
        <scheme val="minor"/>
      </rPr>
      <t>"</t>
    </r>
  </si>
  <si>
    <r>
      <t xml:space="preserve">Budget Amount Requested - </t>
    </r>
    <r>
      <rPr>
        <i/>
        <sz val="11"/>
        <color rgb="FFFF0000"/>
        <rFont val="Calibri"/>
        <family val="2"/>
        <scheme val="minor"/>
      </rPr>
      <t>refer to motivations note 4 in "How to Guide</t>
    </r>
    <r>
      <rPr>
        <b/>
        <sz val="11"/>
        <color theme="1"/>
        <rFont val="Calibri"/>
        <family val="2"/>
        <scheme val="minor"/>
      </rPr>
      <t>"</t>
    </r>
  </si>
  <si>
    <r>
      <t xml:space="preserve">Total Costs (Rand) - </t>
    </r>
    <r>
      <rPr>
        <i/>
        <sz val="11"/>
        <color rgb="FFFF0000"/>
        <rFont val="Calibri"/>
        <family val="2"/>
        <scheme val="minor"/>
      </rPr>
      <t>refer to motivations note 3 in "How to Guide</t>
    </r>
    <r>
      <rPr>
        <b/>
        <sz val="11"/>
        <color theme="1"/>
        <rFont val="Calibri"/>
        <family val="2"/>
        <scheme val="minor"/>
      </rPr>
      <t>"</t>
    </r>
  </si>
  <si>
    <r>
      <t xml:space="preserve">Total Costs (Rand) - </t>
    </r>
    <r>
      <rPr>
        <b/>
        <sz val="11"/>
        <color rgb="FFFF0000"/>
        <rFont val="Calibri"/>
        <family val="2"/>
        <scheme val="minor"/>
      </rPr>
      <t>refer to motivations note 3 in "How to Guide"</t>
    </r>
  </si>
  <si>
    <r>
      <t xml:space="preserve">Budget Amount Requested - </t>
    </r>
    <r>
      <rPr>
        <b/>
        <sz val="11"/>
        <color rgb="FFFF0000"/>
        <rFont val="Calibri"/>
        <family val="2"/>
        <scheme val="minor"/>
      </rPr>
      <t>refer to motivations note 4 in "How to Guide"</t>
    </r>
  </si>
  <si>
    <r>
      <t xml:space="preserve">Provide the motivation for the project budget value not requested, </t>
    </r>
    <r>
      <rPr>
        <sz val="11"/>
        <color rgb="FFFF0000"/>
        <rFont val="Calibri"/>
        <family val="2"/>
        <scheme val="minor"/>
      </rPr>
      <t>only if a loss is detected</t>
    </r>
    <r>
      <rPr>
        <sz val="11"/>
        <color theme="1"/>
        <rFont val="Calibri"/>
        <family val="2"/>
        <scheme val="minor"/>
      </rPr>
      <t xml:space="preserve"> (refer to 5 above). The motivation can be quantitative or qualitative, use the following as a guide:</t>
    </r>
  </si>
  <si>
    <t>Total Costs (All years)</t>
  </si>
  <si>
    <t>Total Budgeted Costs(All years)</t>
  </si>
  <si>
    <r>
      <rPr>
        <b/>
        <sz val="11"/>
        <color theme="1"/>
        <rFont val="Calibri"/>
        <family val="2"/>
        <scheme val="minor"/>
      </rPr>
      <t>Direct costs</t>
    </r>
    <r>
      <rPr>
        <sz val="11"/>
        <color theme="1"/>
        <rFont val="Calibri"/>
        <family val="2"/>
        <scheme val="minor"/>
      </rPr>
      <t>, supply all the relevant costs that are directly driving activities of the project (salaries, consumption of consumables and use of equipment, travel, accommodation, daily subsistence etc) , refer to template and full cost definition below. Supply the units and cost per unit in the relevant fields.</t>
    </r>
  </si>
  <si>
    <r>
      <t xml:space="preserve">Motivation for loss/costs not recovered (ONLY FOR LOSS) - </t>
    </r>
    <r>
      <rPr>
        <i/>
        <sz val="11"/>
        <color rgb="FFFF0000"/>
        <rFont val="Calibri"/>
        <family val="2"/>
        <scheme val="minor"/>
      </rPr>
      <t>refer to motivations note 6 in "How to Guide'</t>
    </r>
  </si>
  <si>
    <r>
      <t xml:space="preserve">Motivation for loss / costs not recovered (ONLY FOR LOSS) - </t>
    </r>
    <r>
      <rPr>
        <i/>
        <sz val="11"/>
        <color rgb="FFFF0000"/>
        <rFont val="Calibri"/>
        <family val="2"/>
        <scheme val="minor"/>
      </rPr>
      <t>refer to motivations note 6 in "How to Guide"</t>
    </r>
  </si>
  <si>
    <r>
      <rPr>
        <b/>
        <sz val="11"/>
        <color theme="1"/>
        <rFont val="Calibri"/>
        <family val="2"/>
        <scheme val="minor"/>
      </rPr>
      <t>Total Costs (Rand)</t>
    </r>
    <r>
      <rPr>
        <sz val="11"/>
        <color theme="1"/>
        <rFont val="Calibri"/>
        <family val="2"/>
        <scheme val="minor"/>
      </rPr>
      <t xml:space="preserve"> - means the full economic cost of undertaking research and development as determined by the Institution in accordance with generally acceptable accounting practices and includes all applicable direct and indirect costs. That is, the full cost of conducting the project BEFORE any discounting of costs or Sponsor budgeting constraints. Hence all direct and indirect costs should be accounted for including UFS staff time, overheads cost recovery, expensive equipment recoveries, consumables, travel, subsistence etc. for Full-Total costing value. This refers to the total project cost, including those costs that are specifically excluded by the sponsor in the contract. </t>
    </r>
  </si>
  <si>
    <r>
      <rPr>
        <b/>
        <sz val="11"/>
        <color theme="1"/>
        <rFont val="Calibri"/>
        <family val="2"/>
        <scheme val="minor"/>
      </rPr>
      <t>Profit / (loss)</t>
    </r>
    <r>
      <rPr>
        <sz val="11"/>
        <color theme="1"/>
        <rFont val="Calibri"/>
        <family val="2"/>
        <scheme val="minor"/>
      </rPr>
      <t xml:space="preserve"> -  If negative (Loss), this refers to the amount that you have not requested from the Sponsor and a </t>
    </r>
    <r>
      <rPr>
        <b/>
        <sz val="11"/>
        <color theme="1"/>
        <rFont val="Calibri"/>
        <family val="2"/>
        <scheme val="minor"/>
      </rPr>
      <t>motivation</t>
    </r>
    <r>
      <rPr>
        <sz val="11"/>
        <color theme="1"/>
        <rFont val="Calibri"/>
        <family val="2"/>
        <scheme val="minor"/>
      </rPr>
      <t xml:space="preserve"> is needed to explain the deviation. which is the difference between Total and budgeted project costs.  This reflect the Deviation from UFS Costing Policy and Total-Full costing principles. 
</t>
    </r>
    <r>
      <rPr>
        <sz val="11"/>
        <color rgb="FFFF0000"/>
        <rFont val="Calibri"/>
        <family val="2"/>
        <scheme val="minor"/>
      </rPr>
      <t xml:space="preserve">Note, If positive (Profit), a  motivation is not needed. </t>
    </r>
  </si>
  <si>
    <t>Select whether VAT should be calculated or not . Where the Sponsor receives a benefit ( IP, Advertising, Results of tests, Restrictions placed on UFS to publish etc) and the Sponsor is consuming the Deliverable/Output in RSA then the contract is Vatable.  Note, if the Sponsor is a Foreign Company and Deliverable/Output is consumabled internationally then the contract is exempt from Vat. If the international Sposnor consumes the output in RSA then is will be Vatable.</t>
  </si>
  <si>
    <r>
      <t xml:space="preserve">For UFS permanent and contract staff charge out rates, subsistence and travel rates; please contact Finance, HR or DRD to ensure that the budget costing rates used are correct.  </t>
    </r>
    <r>
      <rPr>
        <b/>
        <sz val="12"/>
        <color theme="1"/>
        <rFont val="Calibri"/>
        <family val="2"/>
        <scheme val="minor"/>
      </rPr>
      <t>Note these rates are actual costs to UFS hence in senarios were work is conducted for the benefit of the Sponsor ONLY hence the work results in the Sponsor obtaining a competitive advantage, then market rates should apply i.e How much would an independant consulting company charge for project.  Higher rates are encouraged to be inline with the market, so that the project is conducted at a profit increasing third stream income for UFS.  Per the UFS policy, profits on project can be shared with the Faculties and Deapartements for further research as outlined in the UFS costing policy.</t>
    </r>
  </si>
  <si>
    <r>
      <t xml:space="preserve">Is the agreement a grant or a contract? 
</t>
    </r>
    <r>
      <rPr>
        <b/>
        <sz val="11"/>
        <color rgb="FFFF0000"/>
        <rFont val="Calibri"/>
        <family val="2"/>
        <scheme val="minor"/>
      </rPr>
      <t>-Research or other Grant:</t>
    </r>
    <r>
      <rPr>
        <b/>
        <sz val="11"/>
        <rFont val="Calibri"/>
        <family val="2"/>
        <scheme val="minor"/>
      </rPr>
      <t xml:space="preserve"> </t>
    </r>
    <r>
      <rPr>
        <sz val="11"/>
        <rFont val="Calibri"/>
        <family val="2"/>
        <scheme val="minor"/>
      </rPr>
      <t xml:space="preserve">A grant agreement is a legal agreement that provides funds for a general or specific purpose and may be philanthropic or for the public good. The terms and conditions will require that the funds be used in accordance with the scope of the project. Typically, periodic expenditure and progress reports are required. Intellectual property discovered or created during the project generally belongs to the university; however, the terms and conditions of the award document usually address this. Under the conditions of a grant, the principal investigator generally retains scientific freedom and results are not guaranteed. A cooperative agreement is a grant where the sponsor will provide substantial scientific or programmatic involvement. The sponsor may assist, guide, coordinate or participate in project activities at their discretion.  Grants differ from donations in that donations tend to be much more general and flexible than grants.  A grant encourages more collaboration between the funder and the recipient organization. A grant gives some control to the funder as to how funds are us
</t>
    </r>
    <r>
      <rPr>
        <b/>
        <sz val="11"/>
        <color rgb="FFFF0000"/>
        <rFont val="Calibri"/>
        <family val="2"/>
        <scheme val="minor"/>
      </rPr>
      <t>- Research or other Contract:</t>
    </r>
    <r>
      <rPr>
        <sz val="11"/>
        <rFont val="Calibri"/>
        <family val="2"/>
        <scheme val="minor"/>
      </rPr>
      <t xml:space="preserve"> A contract is typically used for the procurement of products or services with identified aims and objectives with anticipated commercial importance to the funder, sponsor, or industry. Generally, a contract will include a detailed scope of work, timeline, budget, confidentiality, intellectual property ownership, or liability of the project. 
</t>
    </r>
  </si>
  <si>
    <t>Internet access (data)</t>
  </si>
  <si>
    <t>Development and editing</t>
  </si>
  <si>
    <t>Technical support cost</t>
  </si>
  <si>
    <t>Designing of e-certificate or badges</t>
  </si>
  <si>
    <t>Library costs</t>
  </si>
  <si>
    <t>Publishing costs</t>
  </si>
  <si>
    <t>All deviations from UFS costing policy should be reported to the DVC research and Financial commitee</t>
  </si>
  <si>
    <t>Total cost is not required to be shared with the client!</t>
  </si>
  <si>
    <t>D</t>
  </si>
  <si>
    <t>E</t>
  </si>
  <si>
    <t>g. In line with or contribute to the Sustainable Development Goals (SDG).</t>
  </si>
  <si>
    <t xml:space="preserve">e.  Number of publications to come out of it. </t>
  </si>
  <si>
    <t>h. Incentives from peer-reviewed publications</t>
  </si>
  <si>
    <t>i. Strictly restricted or not allowed by the sponsor in the proposal, contract, terms and conditions etc</t>
  </si>
  <si>
    <t>Budget Cost Justification (Describe the cost)</t>
  </si>
  <si>
    <t>Total Price</t>
  </si>
  <si>
    <r>
      <t xml:space="preserve">Total Costs (Rand) - </t>
    </r>
    <r>
      <rPr>
        <b/>
        <sz val="14"/>
        <color rgb="FFFF0000"/>
        <rFont val="Calibri"/>
        <family val="2"/>
        <scheme val="minor"/>
      </rPr>
      <t>refer to motivations note 3 in "How to Guide</t>
    </r>
  </si>
  <si>
    <t>Total Budgeted Price</t>
  </si>
  <si>
    <r>
      <t xml:space="preserve">Budget Amount Requested - </t>
    </r>
    <r>
      <rPr>
        <b/>
        <sz val="14"/>
        <color rgb="FFFF0000"/>
        <rFont val="Calibri"/>
        <family val="2"/>
        <scheme val="minor"/>
      </rPr>
      <t>refer to motivations note 4 in "How to Guide</t>
    </r>
  </si>
  <si>
    <t>1. If there is no IP or If UFS retains ownership of any generated IP then a minimum overhead recovery rate of 15% of direct costs is required per the UFS costing policy unless the Sponsor stipulates a lower rate.
2. If generated IP resides with the Sponsor per the agreement, then full costing at 41% of direct costs is required and mandated per IPR act law and is not negotiable.</t>
  </si>
  <si>
    <t>Researcher 2:</t>
  </si>
  <si>
    <t>Researcher 3:</t>
  </si>
  <si>
    <t>Researcher 4:</t>
  </si>
  <si>
    <t>Researcher 5:</t>
  </si>
  <si>
    <t>Researcher 6:</t>
  </si>
  <si>
    <t>Complete number of hours and the rate for the postdoc.</t>
  </si>
  <si>
    <t>Complete number of hours and the rate for the researcher.</t>
  </si>
  <si>
    <t>Principal Investigator's salary</t>
  </si>
  <si>
    <t>Postdoc 1 salary</t>
  </si>
  <si>
    <t>Postdoc 2 salary</t>
  </si>
  <si>
    <t>Contractor 2</t>
  </si>
  <si>
    <t>Contractor1</t>
  </si>
  <si>
    <t>Complete number of hours and the rate for the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</si>
</sst>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_);\(0\)"/>
    <numFmt numFmtId="166" formatCode="yyyy\-mm\-dd;@"/>
  </numFmts>
  <fonts count="28" x14ac:knownFonts="1">
    <font>
      <sz val="11"/>
      <color theme="1"/>
      <name val="Calibri"/>
      <family val="2"/>
      <scheme val="minor"/>
    </font>
    <font>
      <b/>
      <sz val="11"/>
      <color theme="1"/>
      <name val="Calibri"/>
      <family val="2"/>
      <scheme val="minor"/>
    </font>
    <font>
      <sz val="14"/>
      <color rgb="FF000000"/>
      <name val="Times New Roman"/>
      <family val="1"/>
    </font>
    <font>
      <b/>
      <sz val="8"/>
      <color rgb="FFFFFFFF"/>
      <name val="Verdana"/>
      <family val="2"/>
    </font>
    <font>
      <sz val="8"/>
      <color rgb="FF000000"/>
      <name val="Verdana"/>
      <family val="2"/>
    </font>
    <font>
      <b/>
      <sz val="11"/>
      <name val="Calibri"/>
      <family val="2"/>
      <scheme val="minor"/>
    </font>
    <font>
      <sz val="11"/>
      <color theme="1"/>
      <name val="Calibri"/>
      <family val="2"/>
      <scheme val="minor"/>
    </font>
    <font>
      <sz val="11"/>
      <color rgb="FFFF0000"/>
      <name val="Calibri"/>
      <family val="2"/>
      <scheme val="minor"/>
    </font>
    <font>
      <b/>
      <sz val="20"/>
      <color theme="1"/>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sz val="12"/>
      <color theme="1"/>
      <name val="Calibri"/>
      <family val="2"/>
      <scheme val="minor"/>
    </font>
    <font>
      <u/>
      <sz val="11"/>
      <color theme="10"/>
      <name val="Calibri"/>
      <family val="2"/>
      <scheme val="minor"/>
    </font>
    <font>
      <i/>
      <u/>
      <sz val="12"/>
      <color theme="1"/>
      <name val="Calibri"/>
      <family val="2"/>
      <scheme val="minor"/>
    </font>
    <font>
      <i/>
      <sz val="11"/>
      <name val="Calibri"/>
      <family val="2"/>
      <scheme val="minor"/>
    </font>
    <font>
      <b/>
      <sz val="14"/>
      <color rgb="FF7030A0"/>
      <name val="Calibri"/>
      <family val="2"/>
      <scheme val="minor"/>
    </font>
    <font>
      <b/>
      <sz val="16"/>
      <color rgb="FFFF0000"/>
      <name val="Calibri"/>
      <family val="2"/>
      <scheme val="minor"/>
    </font>
    <font>
      <b/>
      <sz val="36"/>
      <color theme="1"/>
      <name val="Calibri"/>
      <family val="2"/>
      <scheme val="minor"/>
    </font>
    <font>
      <b/>
      <sz val="14"/>
      <color rgb="FFFF0000"/>
      <name val="Calibri"/>
      <family val="2"/>
      <scheme val="minor"/>
    </font>
    <font>
      <i/>
      <sz val="12"/>
      <color theme="1"/>
      <name val="Calibri"/>
      <family val="2"/>
      <scheme val="minor"/>
    </font>
    <font>
      <i/>
      <sz val="11"/>
      <color rgb="FFFF0000"/>
      <name val="Calibri"/>
      <family val="2"/>
      <scheme val="minor"/>
    </font>
    <font>
      <sz val="9"/>
      <color theme="1"/>
      <name val="Calibri"/>
      <family val="2"/>
      <scheme val="minor"/>
    </font>
    <font>
      <sz val="8"/>
      <name val="Calibri"/>
      <family val="2"/>
      <scheme val="minor"/>
    </font>
    <font>
      <b/>
      <i/>
      <sz val="11"/>
      <name val="Calibri"/>
      <family val="2"/>
      <scheme val="minor"/>
    </font>
    <font>
      <b/>
      <sz val="14"/>
      <color theme="1"/>
      <name val="Calibri"/>
      <family val="2"/>
      <scheme val="minor"/>
    </font>
    <font>
      <sz val="11"/>
      <name val="Calibri"/>
      <family val="2"/>
      <scheme val="minor"/>
    </font>
    <font>
      <b/>
      <sz val="16"/>
      <color theme="1"/>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001856"/>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ECCFC"/>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cellStyleXfs>
  <cellXfs count="290">
    <xf numFmtId="0" fontId="0" fillId="0" borderId="0" xfId="0"/>
    <xf numFmtId="0" fontId="2" fillId="0" borderId="0" xfId="0" applyFont="1"/>
    <xf numFmtId="0" fontId="3" fillId="3" borderId="7" xfId="0" applyFont="1" applyFill="1" applyBorder="1" applyAlignment="1">
      <alignment vertical="center" wrapText="1"/>
    </xf>
    <xf numFmtId="0" fontId="4" fillId="2" borderId="7" xfId="0" applyFont="1" applyFill="1" applyBorder="1" applyAlignment="1">
      <alignment vertical="center" wrapText="1"/>
    </xf>
    <xf numFmtId="4" fontId="4" fillId="2" borderId="7" xfId="0" applyNumberFormat="1" applyFont="1" applyFill="1" applyBorder="1" applyAlignment="1">
      <alignment horizontal="right" vertical="center"/>
    </xf>
    <xf numFmtId="0" fontId="4" fillId="2" borderId="7" xfId="0" applyFont="1" applyFill="1" applyBorder="1" applyAlignment="1">
      <alignment horizontal="right" vertical="center"/>
    </xf>
    <xf numFmtId="4" fontId="4" fillId="2" borderId="7" xfId="0" applyNumberFormat="1" applyFont="1" applyFill="1" applyBorder="1" applyAlignment="1">
      <alignment horizontal="right" vertical="center" wrapText="1"/>
    </xf>
    <xf numFmtId="0" fontId="0" fillId="7" borderId="0" xfId="0" applyFill="1"/>
    <xf numFmtId="0" fontId="9" fillId="7" borderId="0" xfId="0" applyFont="1" applyFill="1"/>
    <xf numFmtId="0" fontId="0" fillId="7" borderId="0" xfId="0" applyFill="1" applyAlignment="1">
      <alignment horizontal="left"/>
    </xf>
    <xf numFmtId="0" fontId="0" fillId="0" borderId="0" xfId="0" applyAlignment="1">
      <alignment wrapText="1"/>
    </xf>
    <xf numFmtId="0" fontId="0" fillId="0" borderId="0" xfId="0" applyAlignment="1">
      <alignment horizontal="left" wrapText="1"/>
    </xf>
    <xf numFmtId="0" fontId="1" fillId="0" borderId="0" xfId="0" applyFont="1" applyAlignment="1">
      <alignment horizontal="left" wrapText="1"/>
    </xf>
    <xf numFmtId="0" fontId="12" fillId="0" borderId="0" xfId="0" applyFont="1" applyAlignment="1">
      <alignment wrapText="1"/>
    </xf>
    <xf numFmtId="0" fontId="0" fillId="0" borderId="0" xfId="0" applyAlignment="1">
      <alignment horizontal="left" vertical="top" wrapText="1"/>
    </xf>
    <xf numFmtId="0" fontId="13" fillId="0" borderId="0" xfId="3"/>
    <xf numFmtId="0" fontId="13" fillId="0" borderId="0" xfId="3" applyAlignment="1">
      <alignment wrapText="1"/>
    </xf>
    <xf numFmtId="0" fontId="14" fillId="0" borderId="0" xfId="0" applyFont="1" applyAlignment="1">
      <alignment wrapText="1"/>
    </xf>
    <xf numFmtId="0" fontId="16" fillId="0" borderId="0" xfId="0" applyFont="1" applyAlignment="1">
      <alignment wrapText="1"/>
    </xf>
    <xf numFmtId="0" fontId="9" fillId="0" borderId="0" xfId="0" applyFont="1" applyAlignment="1">
      <alignment horizontal="left" wrapText="1"/>
    </xf>
    <xf numFmtId="0" fontId="9" fillId="0" borderId="0" xfId="0" applyFont="1" applyAlignment="1">
      <alignment wrapText="1"/>
    </xf>
    <xf numFmtId="0" fontId="17" fillId="0" borderId="0" xfId="0" applyFont="1" applyAlignment="1">
      <alignment wrapText="1"/>
    </xf>
    <xf numFmtId="0" fontId="18" fillId="7" borderId="0" xfId="0" applyFont="1" applyFill="1"/>
    <xf numFmtId="0" fontId="19" fillId="0" borderId="0" xfId="0" applyFont="1" applyAlignment="1">
      <alignment wrapText="1"/>
    </xf>
    <xf numFmtId="0" fontId="5" fillId="0" borderId="0" xfId="0" applyFont="1" applyAlignment="1">
      <alignment vertical="top" wrapText="1"/>
    </xf>
    <xf numFmtId="0" fontId="10" fillId="0" borderId="0" xfId="0" applyFont="1" applyAlignment="1">
      <alignment wrapText="1"/>
    </xf>
    <xf numFmtId="0" fontId="1" fillId="7" borderId="0" xfId="0" applyFont="1" applyFill="1" applyAlignment="1">
      <alignment horizontal="center" vertical="center"/>
    </xf>
    <xf numFmtId="0" fontId="1" fillId="0" borderId="0" xfId="0" applyFont="1" applyAlignment="1">
      <alignment horizontal="center" vertical="center"/>
    </xf>
    <xf numFmtId="0" fontId="20" fillId="0" borderId="0" xfId="0" applyFont="1" applyAlignment="1">
      <alignment wrapText="1"/>
    </xf>
    <xf numFmtId="0" fontId="1" fillId="0" borderId="0" xfId="0" applyFont="1" applyProtection="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0" borderId="0" xfId="0" applyProtection="1">
      <protection locked="0"/>
    </xf>
    <xf numFmtId="0" fontId="0" fillId="0" borderId="11" xfId="0" applyBorder="1" applyProtection="1">
      <protection locked="0"/>
    </xf>
    <xf numFmtId="0" fontId="0" fillId="0" borderId="12" xfId="0" applyBorder="1" applyProtection="1">
      <protection locked="0"/>
    </xf>
    <xf numFmtId="0" fontId="1" fillId="0" borderId="0" xfId="0" applyFont="1"/>
    <xf numFmtId="0" fontId="1" fillId="4" borderId="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5" borderId="1" xfId="0" applyFont="1" applyFill="1" applyBorder="1" applyAlignment="1">
      <alignment vertical="top"/>
    </xf>
    <xf numFmtId="164" fontId="11" fillId="5" borderId="8" xfId="1" applyFont="1" applyFill="1" applyBorder="1" applyAlignment="1" applyProtection="1">
      <alignment vertical="center"/>
    </xf>
    <xf numFmtId="164" fontId="11" fillId="8" borderId="8" xfId="1" applyFont="1" applyFill="1" applyBorder="1" applyAlignment="1" applyProtection="1">
      <alignment vertical="center"/>
    </xf>
    <xf numFmtId="164" fontId="11" fillId="9" borderId="8" xfId="1" applyFont="1" applyFill="1" applyBorder="1" applyAlignment="1" applyProtection="1">
      <alignment vertical="center"/>
    </xf>
    <xf numFmtId="164" fontId="11" fillId="6" borderId="8" xfId="1" applyFont="1" applyFill="1" applyBorder="1" applyAlignment="1" applyProtection="1">
      <alignment vertical="center"/>
    </xf>
    <xf numFmtId="164" fontId="11" fillId="10" borderId="8" xfId="1" applyFont="1" applyFill="1" applyBorder="1" applyAlignment="1" applyProtection="1">
      <alignment vertical="center"/>
    </xf>
    <xf numFmtId="0" fontId="1" fillId="0" borderId="13" xfId="0" applyFont="1" applyBorder="1" applyAlignment="1">
      <alignment vertical="top"/>
    </xf>
    <xf numFmtId="164" fontId="5" fillId="5" borderId="8" xfId="1" applyFont="1" applyFill="1" applyBorder="1" applyAlignment="1" applyProtection="1">
      <alignment vertical="center"/>
    </xf>
    <xf numFmtId="164" fontId="5" fillId="8" borderId="8" xfId="1" applyFont="1" applyFill="1" applyBorder="1" applyAlignment="1" applyProtection="1">
      <alignment vertical="center"/>
    </xf>
    <xf numFmtId="164" fontId="5" fillId="9" borderId="8" xfId="1" applyFont="1" applyFill="1" applyBorder="1" applyAlignment="1" applyProtection="1">
      <alignment vertical="center"/>
    </xf>
    <xf numFmtId="164" fontId="5" fillId="6" borderId="8" xfId="1" applyFont="1" applyFill="1" applyBorder="1" applyAlignment="1" applyProtection="1">
      <alignment vertical="center"/>
    </xf>
    <xf numFmtId="164" fontId="5" fillId="10" borderId="8" xfId="1" applyFont="1" applyFill="1" applyBorder="1" applyAlignment="1" applyProtection="1">
      <alignment vertical="center"/>
    </xf>
    <xf numFmtId="0" fontId="1" fillId="0" borderId="1" xfId="0" applyFont="1" applyBorder="1" applyAlignment="1">
      <alignment vertical="top"/>
    </xf>
    <xf numFmtId="0" fontId="1" fillId="0" borderId="13" xfId="0" applyFont="1" applyBorder="1" applyAlignment="1">
      <alignment vertical="top" wrapText="1"/>
    </xf>
    <xf numFmtId="164" fontId="11" fillId="5" borderId="28" xfId="1" applyFont="1" applyFill="1" applyBorder="1" applyAlignment="1" applyProtection="1">
      <alignment vertical="center"/>
    </xf>
    <xf numFmtId="164" fontId="11" fillId="8" borderId="28" xfId="1" applyFont="1" applyFill="1" applyBorder="1" applyAlignment="1" applyProtection="1">
      <alignment vertical="center"/>
    </xf>
    <xf numFmtId="164" fontId="11" fillId="9" borderId="28" xfId="1" applyFont="1" applyFill="1" applyBorder="1" applyAlignment="1" applyProtection="1">
      <alignment vertical="center"/>
    </xf>
    <xf numFmtId="164" fontId="11" fillId="6" borderId="28" xfId="1" applyFont="1" applyFill="1" applyBorder="1" applyAlignment="1" applyProtection="1">
      <alignment vertical="center"/>
    </xf>
    <xf numFmtId="164" fontId="11" fillId="10" borderId="28" xfId="1" applyFont="1" applyFill="1" applyBorder="1" applyAlignment="1" applyProtection="1">
      <alignment vertical="center"/>
    </xf>
    <xf numFmtId="1" fontId="0" fillId="0" borderId="1" xfId="0" applyNumberFormat="1" applyBorder="1" applyAlignment="1" applyProtection="1">
      <alignment vertical="top" wrapText="1"/>
      <protection locked="0"/>
    </xf>
    <xf numFmtId="1" fontId="0" fillId="0" borderId="1" xfId="0" applyNumberFormat="1" applyBorder="1" applyAlignment="1" applyProtection="1">
      <alignment vertical="top"/>
      <protection locked="0"/>
    </xf>
    <xf numFmtId="0" fontId="1" fillId="0" borderId="1" xfId="0" applyFont="1" applyBorder="1" applyAlignment="1" applyProtection="1">
      <alignment vertical="center"/>
      <protection locked="0"/>
    </xf>
    <xf numFmtId="1" fontId="1" fillId="0" borderId="1" xfId="0" applyNumberFormat="1" applyFont="1" applyBorder="1" applyProtection="1">
      <protection locked="0"/>
    </xf>
    <xf numFmtId="0" fontId="0" fillId="0" borderId="1" xfId="0" applyBorder="1" applyAlignment="1" applyProtection="1">
      <alignment vertical="center"/>
      <protection locked="0"/>
    </xf>
    <xf numFmtId="1" fontId="15" fillId="0" borderId="0" xfId="0" applyNumberFormat="1" applyFont="1" applyAlignment="1" applyProtection="1">
      <alignment vertical="center" wrapText="1"/>
      <protection locked="0"/>
    </xf>
    <xf numFmtId="0" fontId="0" fillId="0" borderId="1" xfId="0" applyBorder="1" applyProtection="1">
      <protection locked="0"/>
    </xf>
    <xf numFmtId="0" fontId="1" fillId="4" borderId="5" xfId="0" applyFont="1" applyFill="1" applyBorder="1" applyAlignment="1">
      <alignment vertical="center" wrapText="1"/>
    </xf>
    <xf numFmtId="0" fontId="1" fillId="4"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0" fillId="5" borderId="1" xfId="0" applyFill="1" applyBorder="1" applyAlignment="1">
      <alignment vertical="top" wrapText="1"/>
    </xf>
    <xf numFmtId="0" fontId="1" fillId="5" borderId="5" xfId="0" applyFont="1" applyFill="1" applyBorder="1" applyAlignment="1">
      <alignment vertical="top"/>
    </xf>
    <xf numFmtId="9" fontId="6" fillId="0" borderId="1" xfId="2" applyFont="1" applyFill="1" applyBorder="1" applyAlignment="1" applyProtection="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vertical="top" wrapText="1"/>
      <protection locked="0"/>
    </xf>
    <xf numFmtId="1" fontId="0" fillId="0" borderId="30" xfId="0" applyNumberFormat="1" applyBorder="1" applyAlignment="1" applyProtection="1">
      <alignment vertical="top" wrapText="1"/>
      <protection locked="0"/>
    </xf>
    <xf numFmtId="1" fontId="0" fillId="0" borderId="30" xfId="0" applyNumberFormat="1" applyBorder="1" applyAlignment="1" applyProtection="1">
      <alignment vertical="top"/>
      <protection locked="0"/>
    </xf>
    <xf numFmtId="0" fontId="1" fillId="0" borderId="20" xfId="0" applyFont="1" applyBorder="1" applyAlignment="1" applyProtection="1">
      <alignment vertical="center"/>
      <protection locked="0"/>
    </xf>
    <xf numFmtId="1" fontId="1" fillId="0" borderId="30" xfId="0" applyNumberFormat="1" applyFont="1" applyBorder="1" applyProtection="1">
      <protection locked="0"/>
    </xf>
    <xf numFmtId="9" fontId="6" fillId="0" borderId="20" xfId="2" applyFont="1" applyFill="1" applyBorder="1" applyAlignment="1" applyProtection="1">
      <alignment horizontal="center" vertical="center" wrapText="1"/>
      <protection locked="0"/>
    </xf>
    <xf numFmtId="0" fontId="0" fillId="0" borderId="30" xfId="0" applyBorder="1" applyAlignment="1" applyProtection="1">
      <alignment vertical="top" wrapText="1"/>
      <protection locked="0"/>
    </xf>
    <xf numFmtId="0" fontId="0" fillId="0" borderId="30" xfId="0" applyBorder="1" applyProtection="1">
      <protection locked="0"/>
    </xf>
    <xf numFmtId="0" fontId="22" fillId="0" borderId="20" xfId="0" applyFont="1" applyBorder="1" applyAlignment="1" applyProtection="1">
      <alignment horizontal="center" vertical="center" wrapText="1"/>
      <protection locked="0"/>
    </xf>
    <xf numFmtId="0" fontId="0" fillId="0" borderId="30" xfId="0" applyBorder="1" applyAlignment="1" applyProtection="1">
      <alignment horizontal="left" vertical="top" wrapText="1"/>
      <protection locked="0"/>
    </xf>
    <xf numFmtId="0" fontId="1" fillId="0" borderId="27"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0" fillId="0" borderId="29" xfId="0" applyBorder="1" applyProtection="1">
      <protection locked="0"/>
    </xf>
    <xf numFmtId="164" fontId="0" fillId="0" borderId="0" xfId="0" applyNumberFormat="1" applyProtection="1">
      <protection locked="0"/>
    </xf>
    <xf numFmtId="0" fontId="1" fillId="10" borderId="20"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0" fillId="5" borderId="5" xfId="0" applyFill="1" applyBorder="1" applyAlignment="1">
      <alignment vertical="top" wrapText="1"/>
    </xf>
    <xf numFmtId="0" fontId="25" fillId="4" borderId="5" xfId="0" applyFont="1" applyFill="1" applyBorder="1" applyAlignment="1">
      <alignment vertical="center" wrapText="1"/>
    </xf>
    <xf numFmtId="164" fontId="0" fillId="0" borderId="1" xfId="1" applyFont="1" applyBorder="1" applyAlignment="1" applyProtection="1">
      <alignment vertical="center"/>
    </xf>
    <xf numFmtId="164" fontId="11" fillId="5" borderId="8" xfId="1" applyFont="1" applyFill="1" applyBorder="1" applyAlignment="1" applyProtection="1">
      <alignment horizontal="right" vertical="center"/>
    </xf>
    <xf numFmtId="164" fontId="11" fillId="8" borderId="8" xfId="1" applyFont="1" applyFill="1" applyBorder="1" applyAlignment="1" applyProtection="1">
      <alignment horizontal="right" vertical="center"/>
    </xf>
    <xf numFmtId="164" fontId="11" fillId="9" borderId="8" xfId="1" applyFont="1" applyFill="1" applyBorder="1" applyAlignment="1" applyProtection="1">
      <alignment horizontal="right" vertical="center"/>
    </xf>
    <xf numFmtId="164" fontId="11" fillId="6" borderId="8" xfId="1" applyFont="1" applyFill="1" applyBorder="1" applyAlignment="1" applyProtection="1">
      <alignment horizontal="right" vertical="center"/>
    </xf>
    <xf numFmtId="164" fontId="11" fillId="10" borderId="8" xfId="1" applyFont="1" applyFill="1" applyBorder="1" applyAlignment="1" applyProtection="1">
      <alignment horizontal="right" vertical="center"/>
    </xf>
    <xf numFmtId="164" fontId="5" fillId="5" borderId="8" xfId="1" applyFont="1" applyFill="1" applyBorder="1" applyAlignment="1" applyProtection="1">
      <alignment horizontal="right" vertical="center"/>
    </xf>
    <xf numFmtId="164" fontId="5" fillId="8" borderId="8" xfId="1" applyFont="1" applyFill="1" applyBorder="1" applyAlignment="1" applyProtection="1">
      <alignment horizontal="right" vertical="center"/>
    </xf>
    <xf numFmtId="164" fontId="5" fillId="9" borderId="8" xfId="1" applyFont="1" applyFill="1" applyBorder="1" applyAlignment="1" applyProtection="1">
      <alignment horizontal="right" vertical="center"/>
    </xf>
    <xf numFmtId="164" fontId="5" fillId="6" borderId="8" xfId="1" applyFont="1" applyFill="1" applyBorder="1" applyAlignment="1" applyProtection="1">
      <alignment horizontal="right" vertical="center"/>
    </xf>
    <xf numFmtId="164" fontId="5" fillId="10" borderId="8" xfId="1" applyFont="1" applyFill="1" applyBorder="1" applyAlignment="1" applyProtection="1">
      <alignment horizontal="right" vertical="center"/>
    </xf>
    <xf numFmtId="164" fontId="11" fillId="5" borderId="28" xfId="1" applyFont="1" applyFill="1" applyBorder="1" applyAlignment="1" applyProtection="1">
      <alignment horizontal="right" vertical="center"/>
    </xf>
    <xf numFmtId="164" fontId="11" fillId="8" borderId="28" xfId="1" applyFont="1" applyFill="1" applyBorder="1" applyAlignment="1" applyProtection="1">
      <alignment horizontal="right" vertical="center"/>
    </xf>
    <xf numFmtId="164" fontId="11" fillId="9" borderId="28" xfId="1" applyFont="1" applyFill="1" applyBorder="1" applyAlignment="1" applyProtection="1">
      <alignment horizontal="right" vertical="center"/>
    </xf>
    <xf numFmtId="164" fontId="11" fillId="6" borderId="28" xfId="1" applyFont="1" applyFill="1" applyBorder="1" applyAlignment="1" applyProtection="1">
      <alignment horizontal="right" vertical="center"/>
    </xf>
    <xf numFmtId="164" fontId="11" fillId="10" borderId="28" xfId="1" applyFont="1" applyFill="1" applyBorder="1" applyAlignment="1" applyProtection="1">
      <alignment horizontal="right" vertical="center"/>
    </xf>
    <xf numFmtId="164" fontId="0" fillId="0" borderId="1" xfId="0" applyNumberFormat="1" applyBorder="1" applyAlignment="1">
      <alignment horizontal="right" vertical="center"/>
    </xf>
    <xf numFmtId="164" fontId="11" fillId="0" borderId="1" xfId="0" applyNumberFormat="1" applyFont="1" applyBorder="1" applyAlignment="1">
      <alignment horizontal="right" vertical="center"/>
    </xf>
    <xf numFmtId="164" fontId="1" fillId="0" borderId="1" xfId="0" applyNumberFormat="1" applyFont="1" applyBorder="1" applyAlignment="1">
      <alignment horizontal="right" vertical="center"/>
    </xf>
    <xf numFmtId="164" fontId="11" fillId="0" borderId="32" xfId="0" applyNumberFormat="1" applyFont="1" applyBorder="1" applyAlignment="1">
      <alignment horizontal="right" vertical="center"/>
    </xf>
    <xf numFmtId="164" fontId="11" fillId="0" borderId="9" xfId="0" applyNumberFormat="1" applyFont="1" applyBorder="1" applyAlignment="1">
      <alignment horizontal="right" vertical="center"/>
    </xf>
    <xf numFmtId="165" fontId="0" fillId="0" borderId="20" xfId="1" applyNumberFormat="1" applyFont="1" applyBorder="1" applyAlignment="1" applyProtection="1">
      <alignment horizontal="right" vertical="center"/>
      <protection locked="0"/>
    </xf>
    <xf numFmtId="164" fontId="0" fillId="0" borderId="1" xfId="1" applyFont="1" applyBorder="1" applyAlignment="1" applyProtection="1">
      <alignment horizontal="right" vertical="center"/>
      <protection locked="0"/>
    </xf>
    <xf numFmtId="164" fontId="0" fillId="10" borderId="6" xfId="1" applyFont="1" applyFill="1" applyBorder="1" applyAlignment="1" applyProtection="1">
      <alignment horizontal="right" vertical="center"/>
    </xf>
    <xf numFmtId="164" fontId="0" fillId="10" borderId="30" xfId="1" applyFont="1" applyFill="1" applyBorder="1" applyAlignment="1" applyProtection="1">
      <alignment horizontal="right" vertical="center"/>
    </xf>
    <xf numFmtId="164" fontId="0" fillId="10" borderId="8" xfId="1" applyFont="1" applyFill="1" applyBorder="1" applyAlignment="1" applyProtection="1">
      <alignment horizontal="right" vertical="center"/>
    </xf>
    <xf numFmtId="164" fontId="0" fillId="0" borderId="3" xfId="1" applyFont="1" applyBorder="1" applyAlignment="1" applyProtection="1">
      <alignment horizontal="right" vertical="center"/>
      <protection locked="0"/>
    </xf>
    <xf numFmtId="164" fontId="0" fillId="10" borderId="13" xfId="1" applyFont="1" applyFill="1" applyBorder="1" applyAlignment="1" applyProtection="1">
      <alignment horizontal="right" vertical="center"/>
    </xf>
    <xf numFmtId="164" fontId="0" fillId="0" borderId="14" xfId="1" applyFont="1" applyBorder="1" applyAlignment="1" applyProtection="1">
      <alignment horizontal="right" vertical="center"/>
      <protection locked="0"/>
    </xf>
    <xf numFmtId="164" fontId="0" fillId="10" borderId="10" xfId="1" applyFont="1" applyFill="1" applyBorder="1" applyAlignment="1" applyProtection="1">
      <alignment horizontal="right" vertical="center"/>
    </xf>
    <xf numFmtId="164" fontId="0" fillId="0" borderId="16" xfId="1" applyFont="1" applyBorder="1" applyAlignment="1" applyProtection="1">
      <alignment horizontal="right" vertical="center"/>
      <protection locked="0"/>
    </xf>
    <xf numFmtId="164" fontId="0" fillId="10" borderId="3" xfId="1" applyFont="1" applyFill="1" applyBorder="1" applyAlignment="1" applyProtection="1">
      <alignment horizontal="right" vertical="center"/>
    </xf>
    <xf numFmtId="164" fontId="0" fillId="0" borderId="8" xfId="1" applyFont="1" applyBorder="1" applyAlignment="1" applyProtection="1">
      <alignment horizontal="right" vertical="center"/>
      <protection locked="0"/>
    </xf>
    <xf numFmtId="0" fontId="1" fillId="0" borderId="20"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164" fontId="11" fillId="10" borderId="22" xfId="1" applyFont="1" applyFill="1" applyBorder="1" applyAlignment="1" applyProtection="1">
      <alignment horizontal="right" vertical="center"/>
    </xf>
    <xf numFmtId="9" fontId="6" fillId="0" borderId="20" xfId="2" applyFont="1" applyFill="1" applyBorder="1" applyAlignment="1" applyProtection="1">
      <alignment horizontal="right" vertical="center" wrapText="1"/>
      <protection locked="0"/>
    </xf>
    <xf numFmtId="0" fontId="0" fillId="0" borderId="1" xfId="0" applyBorder="1" applyAlignment="1" applyProtection="1">
      <alignment horizontal="right" vertical="center"/>
      <protection locked="0"/>
    </xf>
    <xf numFmtId="164" fontId="11" fillId="10" borderId="30" xfId="1" applyFont="1" applyFill="1" applyBorder="1" applyAlignment="1" applyProtection="1">
      <alignment horizontal="right" vertical="center"/>
    </xf>
    <xf numFmtId="0" fontId="22" fillId="0" borderId="20" xfId="0" applyFont="1" applyBorder="1" applyAlignment="1" applyProtection="1">
      <alignment horizontal="right" vertical="center" wrapText="1"/>
      <protection locked="0"/>
    </xf>
    <xf numFmtId="9" fontId="6" fillId="0" borderId="1" xfId="2" applyFont="1" applyFill="1" applyBorder="1" applyAlignment="1" applyProtection="1">
      <alignment horizontal="right" vertical="center"/>
      <protection locked="0"/>
    </xf>
    <xf numFmtId="164" fontId="5" fillId="10" borderId="30" xfId="1" applyFont="1" applyFill="1" applyBorder="1" applyAlignment="1" applyProtection="1">
      <alignment horizontal="right" vertical="center"/>
    </xf>
    <xf numFmtId="0" fontId="1" fillId="0" borderId="27" xfId="0" applyFont="1" applyBorder="1" applyAlignment="1" applyProtection="1">
      <alignment horizontal="right" vertical="center"/>
      <protection locked="0"/>
    </xf>
    <xf numFmtId="0" fontId="1" fillId="0" borderId="28" xfId="0" applyFont="1" applyBorder="1" applyAlignment="1" applyProtection="1">
      <alignment horizontal="right" vertical="center"/>
      <protection locked="0"/>
    </xf>
    <xf numFmtId="164" fontId="11" fillId="10" borderId="29" xfId="1" applyFont="1" applyFill="1" applyBorder="1" applyAlignment="1" applyProtection="1">
      <alignment horizontal="right" vertical="center"/>
    </xf>
    <xf numFmtId="164" fontId="0" fillId="6" borderId="6" xfId="1" applyFont="1" applyFill="1" applyBorder="1" applyAlignment="1" applyProtection="1">
      <alignment horizontal="right" vertical="center"/>
    </xf>
    <xf numFmtId="164" fontId="0" fillId="6" borderId="30" xfId="1" applyFont="1" applyFill="1" applyBorder="1" applyAlignment="1" applyProtection="1">
      <alignment horizontal="right" vertical="center"/>
    </xf>
    <xf numFmtId="164" fontId="0" fillId="6" borderId="8" xfId="1" applyFont="1" applyFill="1" applyBorder="1" applyAlignment="1" applyProtection="1">
      <alignment horizontal="right" vertical="center"/>
    </xf>
    <xf numFmtId="164" fontId="0" fillId="6" borderId="13" xfId="1" applyFont="1" applyFill="1" applyBorder="1" applyAlignment="1" applyProtection="1">
      <alignment horizontal="right" vertical="center"/>
    </xf>
    <xf numFmtId="164" fontId="0" fillId="6" borderId="10" xfId="1" applyFont="1" applyFill="1" applyBorder="1" applyAlignment="1" applyProtection="1">
      <alignment horizontal="right" vertical="center"/>
    </xf>
    <xf numFmtId="164" fontId="0" fillId="6" borderId="3" xfId="1" applyFont="1" applyFill="1" applyBorder="1" applyAlignment="1" applyProtection="1">
      <alignment horizontal="right" vertical="center"/>
    </xf>
    <xf numFmtId="164" fontId="11" fillId="6" borderId="22" xfId="1" applyFont="1" applyFill="1" applyBorder="1" applyAlignment="1" applyProtection="1">
      <alignment horizontal="right" vertical="center"/>
    </xf>
    <xf numFmtId="164" fontId="11" fillId="6" borderId="30" xfId="1" applyFont="1" applyFill="1" applyBorder="1" applyAlignment="1" applyProtection="1">
      <alignment horizontal="right" vertical="center"/>
    </xf>
    <xf numFmtId="164" fontId="5" fillId="6" borderId="30" xfId="1" applyFont="1" applyFill="1" applyBorder="1" applyAlignment="1" applyProtection="1">
      <alignment horizontal="right" vertical="center"/>
    </xf>
    <xf numFmtId="164" fontId="11" fillId="6" borderId="29" xfId="1" applyFont="1" applyFill="1" applyBorder="1" applyAlignment="1" applyProtection="1">
      <alignment horizontal="right" vertical="center"/>
    </xf>
    <xf numFmtId="164" fontId="0" fillId="9" borderId="6" xfId="1" applyFont="1" applyFill="1" applyBorder="1" applyAlignment="1" applyProtection="1">
      <alignment horizontal="right" vertical="center"/>
    </xf>
    <xf numFmtId="164" fontId="0" fillId="9" borderId="3" xfId="1" applyFont="1" applyFill="1" applyBorder="1" applyAlignment="1" applyProtection="1">
      <alignment horizontal="right" vertical="center"/>
    </xf>
    <xf numFmtId="164" fontId="11" fillId="9" borderId="22" xfId="1" applyFont="1" applyFill="1" applyBorder="1" applyAlignment="1" applyProtection="1">
      <alignment horizontal="right" vertical="center"/>
    </xf>
    <xf numFmtId="164" fontId="11" fillId="9" borderId="30" xfId="1" applyFont="1" applyFill="1" applyBorder="1" applyAlignment="1" applyProtection="1">
      <alignment horizontal="right" vertical="center"/>
    </xf>
    <xf numFmtId="164" fontId="5" fillId="9" borderId="30" xfId="1" applyFont="1" applyFill="1" applyBorder="1" applyAlignment="1" applyProtection="1">
      <alignment horizontal="right" vertical="center"/>
    </xf>
    <xf numFmtId="164" fontId="11" fillId="9" borderId="29" xfId="1" applyFont="1" applyFill="1" applyBorder="1" applyAlignment="1" applyProtection="1">
      <alignment horizontal="right" vertical="center"/>
    </xf>
    <xf numFmtId="164" fontId="0" fillId="9" borderId="30" xfId="1" applyFont="1" applyFill="1" applyBorder="1" applyAlignment="1" applyProtection="1">
      <alignment horizontal="right" vertical="center"/>
    </xf>
    <xf numFmtId="164" fontId="0" fillId="9" borderId="8" xfId="1" applyFont="1" applyFill="1" applyBorder="1" applyAlignment="1" applyProtection="1">
      <alignment horizontal="right" vertical="center"/>
    </xf>
    <xf numFmtId="164" fontId="0" fillId="9" borderId="13" xfId="1" applyFont="1" applyFill="1" applyBorder="1" applyAlignment="1" applyProtection="1">
      <alignment horizontal="right" vertical="center"/>
    </xf>
    <xf numFmtId="164" fontId="0" fillId="9" borderId="10" xfId="1" applyFont="1" applyFill="1" applyBorder="1" applyAlignment="1" applyProtection="1">
      <alignment horizontal="right" vertical="center"/>
    </xf>
    <xf numFmtId="164" fontId="0" fillId="8" borderId="6" xfId="1" applyFont="1" applyFill="1" applyBorder="1" applyAlignment="1" applyProtection="1">
      <alignment horizontal="right" vertical="center"/>
    </xf>
    <xf numFmtId="164" fontId="0" fillId="8" borderId="3" xfId="1" applyFont="1" applyFill="1" applyBorder="1" applyAlignment="1" applyProtection="1">
      <alignment horizontal="right" vertical="center"/>
    </xf>
    <xf numFmtId="164" fontId="11" fillId="8" borderId="22" xfId="1" applyFont="1" applyFill="1" applyBorder="1" applyAlignment="1" applyProtection="1">
      <alignment horizontal="right" vertical="center"/>
    </xf>
    <xf numFmtId="164" fontId="11" fillId="8" borderId="30" xfId="1" applyFont="1" applyFill="1" applyBorder="1" applyAlignment="1" applyProtection="1">
      <alignment horizontal="right" vertical="center"/>
    </xf>
    <xf numFmtId="164" fontId="5" fillId="8" borderId="30" xfId="1" applyFont="1" applyFill="1" applyBorder="1" applyAlignment="1" applyProtection="1">
      <alignment horizontal="right" vertical="center"/>
    </xf>
    <xf numFmtId="164" fontId="11" fillId="8" borderId="29" xfId="1" applyFont="1" applyFill="1" applyBorder="1" applyAlignment="1" applyProtection="1">
      <alignment horizontal="right" vertical="center"/>
    </xf>
    <xf numFmtId="164" fontId="0" fillId="8" borderId="30" xfId="1" applyFont="1" applyFill="1" applyBorder="1" applyAlignment="1" applyProtection="1">
      <alignment horizontal="right" vertical="center"/>
    </xf>
    <xf numFmtId="164" fontId="0" fillId="8" borderId="8" xfId="1" applyFont="1" applyFill="1" applyBorder="1" applyAlignment="1" applyProtection="1">
      <alignment horizontal="right" vertical="center"/>
    </xf>
    <xf numFmtId="164" fontId="0" fillId="8" borderId="13" xfId="1" applyFont="1" applyFill="1" applyBorder="1" applyAlignment="1" applyProtection="1">
      <alignment horizontal="right" vertical="center"/>
    </xf>
    <xf numFmtId="164" fontId="0" fillId="8" borderId="10" xfId="1" applyFont="1" applyFill="1" applyBorder="1" applyAlignment="1" applyProtection="1">
      <alignment horizontal="right" vertical="center"/>
    </xf>
    <xf numFmtId="164" fontId="0" fillId="5" borderId="6" xfId="1" applyFont="1" applyFill="1" applyBorder="1" applyAlignment="1" applyProtection="1">
      <alignment horizontal="right" vertical="center"/>
    </xf>
    <xf numFmtId="164" fontId="0" fillId="5" borderId="3" xfId="1" applyFont="1" applyFill="1" applyBorder="1" applyAlignment="1" applyProtection="1">
      <alignment horizontal="right" vertical="center"/>
    </xf>
    <xf numFmtId="164" fontId="1" fillId="5" borderId="1" xfId="1" applyFont="1" applyFill="1" applyBorder="1" applyAlignment="1" applyProtection="1">
      <alignment horizontal="right" vertical="center"/>
    </xf>
    <xf numFmtId="164" fontId="11" fillId="5" borderId="1" xfId="1" applyFont="1" applyFill="1" applyBorder="1" applyAlignment="1" applyProtection="1">
      <alignment horizontal="right" vertical="center"/>
    </xf>
    <xf numFmtId="164" fontId="5" fillId="5" borderId="1" xfId="1" applyFont="1" applyFill="1" applyBorder="1" applyAlignment="1" applyProtection="1">
      <alignment horizontal="right" vertical="center"/>
    </xf>
    <xf numFmtId="164" fontId="0" fillId="5" borderId="5" xfId="1" applyFont="1" applyFill="1" applyBorder="1" applyAlignment="1" applyProtection="1">
      <alignment horizontal="right" vertical="center"/>
    </xf>
    <xf numFmtId="164" fontId="0" fillId="5" borderId="8" xfId="1" applyFont="1" applyFill="1" applyBorder="1" applyAlignment="1" applyProtection="1">
      <alignment horizontal="right" vertical="center"/>
    </xf>
    <xf numFmtId="164" fontId="0" fillId="5" borderId="13" xfId="1" applyFont="1" applyFill="1" applyBorder="1" applyAlignment="1" applyProtection="1">
      <alignment horizontal="right" vertical="center"/>
    </xf>
    <xf numFmtId="164" fontId="0" fillId="5" borderId="10" xfId="1" applyFont="1" applyFill="1" applyBorder="1" applyAlignment="1" applyProtection="1">
      <alignment horizontal="right" vertical="center"/>
    </xf>
    <xf numFmtId="165" fontId="0" fillId="0" borderId="1" xfId="1" applyNumberFormat="1" applyFont="1" applyBorder="1" applyAlignment="1" applyProtection="1">
      <alignment horizontal="right" vertical="center"/>
      <protection locked="0"/>
    </xf>
    <xf numFmtId="9" fontId="6" fillId="0" borderId="1" xfId="2" applyFont="1" applyFill="1" applyBorder="1" applyAlignment="1" applyProtection="1">
      <alignment horizontal="right" vertical="center"/>
    </xf>
    <xf numFmtId="164" fontId="11" fillId="5" borderId="9" xfId="1" applyFont="1" applyFill="1" applyBorder="1" applyAlignment="1" applyProtection="1">
      <alignment horizontal="right" vertical="center"/>
    </xf>
    <xf numFmtId="164" fontId="0" fillId="0" borderId="20" xfId="0" applyNumberFormat="1" applyBorder="1" applyAlignment="1">
      <alignment vertical="center"/>
    </xf>
    <xf numFmtId="164" fontId="0" fillId="0" borderId="30" xfId="0" applyNumberFormat="1" applyBorder="1" applyAlignment="1">
      <alignment vertical="center"/>
    </xf>
    <xf numFmtId="164" fontId="11" fillId="0" borderId="20" xfId="0" applyNumberFormat="1" applyFont="1" applyBorder="1" applyAlignment="1">
      <alignment vertical="center"/>
    </xf>
    <xf numFmtId="164" fontId="11" fillId="0" borderId="30" xfId="0" applyNumberFormat="1" applyFont="1" applyBorder="1" applyAlignment="1">
      <alignment vertical="center"/>
    </xf>
    <xf numFmtId="164" fontId="1" fillId="0" borderId="20" xfId="0" applyNumberFormat="1" applyFont="1" applyBorder="1" applyAlignment="1">
      <alignment vertical="center"/>
    </xf>
    <xf numFmtId="164" fontId="1" fillId="0" borderId="35" xfId="0" applyNumberFormat="1" applyFont="1" applyBorder="1" applyAlignment="1">
      <alignment vertical="center"/>
    </xf>
    <xf numFmtId="164" fontId="11" fillId="0" borderId="27" xfId="0" applyNumberFormat="1" applyFont="1" applyBorder="1" applyAlignment="1">
      <alignment vertical="center"/>
    </xf>
    <xf numFmtId="164" fontId="11" fillId="0" borderId="29" xfId="0" applyNumberFormat="1" applyFont="1" applyBorder="1" applyAlignment="1">
      <alignment vertical="center"/>
    </xf>
    <xf numFmtId="0" fontId="0" fillId="0" borderId="1" xfId="0" applyBorder="1" applyAlignment="1">
      <alignment vertical="top" wrapText="1"/>
    </xf>
    <xf numFmtId="0" fontId="0" fillId="0" borderId="0" xfId="0" applyAlignment="1">
      <alignment vertical="center"/>
    </xf>
    <xf numFmtId="0" fontId="0" fillId="0" borderId="8" xfId="0" applyBorder="1" applyAlignment="1">
      <alignment vertical="top" wrapText="1"/>
    </xf>
    <xf numFmtId="0" fontId="0" fillId="0" borderId="13" xfId="0" applyBorder="1" applyAlignment="1">
      <alignment vertical="top" wrapText="1"/>
    </xf>
    <xf numFmtId="0" fontId="0" fillId="0" borderId="1" xfId="0" applyBorder="1" applyAlignment="1">
      <alignment horizontal="left" vertical="top" wrapText="1"/>
    </xf>
    <xf numFmtId="0" fontId="0" fillId="0" borderId="18" xfId="0" applyBorder="1" applyAlignment="1">
      <alignment horizontal="center"/>
    </xf>
    <xf numFmtId="0" fontId="0" fillId="0" borderId="11" xfId="0" applyBorder="1"/>
    <xf numFmtId="0" fontId="0" fillId="0" borderId="12" xfId="0" applyBorder="1"/>
    <xf numFmtId="0" fontId="7" fillId="0" borderId="0" xfId="0" applyFont="1" applyAlignment="1">
      <alignment vertical="center" wrapText="1"/>
    </xf>
    <xf numFmtId="0" fontId="7" fillId="0" borderId="0" xfId="0" applyFont="1" applyAlignment="1">
      <alignment wrapText="1"/>
    </xf>
    <xf numFmtId="9" fontId="1" fillId="0" borderId="1" xfId="2" applyFont="1" applyFill="1" applyBorder="1" applyAlignment="1" applyProtection="1">
      <alignment horizontal="right" vertical="center" wrapText="1"/>
      <protection locked="0"/>
    </xf>
    <xf numFmtId="0" fontId="0" fillId="5" borderId="0" xfId="0" applyFill="1" applyAlignment="1">
      <alignment horizontal="left" vertical="top" wrapText="1"/>
    </xf>
    <xf numFmtId="0" fontId="0" fillId="0" borderId="8"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7" fillId="0" borderId="0" xfId="0" applyFont="1"/>
    <xf numFmtId="0" fontId="1" fillId="4" borderId="5" xfId="0" applyFont="1" applyFill="1" applyBorder="1" applyAlignment="1">
      <alignment horizontal="center" vertical="center" wrapText="1"/>
    </xf>
    <xf numFmtId="0" fontId="1" fillId="0" borderId="5" xfId="0" applyFont="1" applyBorder="1" applyAlignment="1">
      <alignment vertical="top"/>
    </xf>
    <xf numFmtId="164" fontId="0" fillId="8" borderId="1" xfId="1" applyFont="1" applyFill="1" applyBorder="1" applyAlignment="1" applyProtection="1">
      <alignment horizontal="right" vertical="center"/>
    </xf>
    <xf numFmtId="164" fontId="11" fillId="8" borderId="1" xfId="1" applyFont="1" applyFill="1" applyBorder="1" applyAlignment="1" applyProtection="1">
      <alignment horizontal="right" vertical="center"/>
    </xf>
    <xf numFmtId="164" fontId="11" fillId="8" borderId="9" xfId="1" applyFont="1" applyFill="1" applyBorder="1" applyAlignment="1" applyProtection="1">
      <alignment horizontal="right" vertical="center"/>
    </xf>
    <xf numFmtId="0" fontId="8" fillId="0" borderId="0" xfId="0" applyFont="1" applyAlignment="1">
      <alignment horizontal="right" vertical="center"/>
    </xf>
    <xf numFmtId="0" fontId="27" fillId="0" borderId="1" xfId="0" applyFont="1" applyBorder="1" applyAlignment="1" applyProtection="1">
      <alignment horizontal="left" vertical="center"/>
      <protection locked="0"/>
    </xf>
    <xf numFmtId="0" fontId="0" fillId="5" borderId="0" xfId="0" applyFill="1" applyAlignment="1">
      <alignment horizontal="left" vertical="top" wrapText="1"/>
    </xf>
    <xf numFmtId="0" fontId="0" fillId="0" borderId="8"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165" fontId="0" fillId="0" borderId="8" xfId="1" applyNumberFormat="1" applyFont="1" applyBorder="1" applyAlignment="1" applyProtection="1">
      <alignment horizontal="right" vertical="center"/>
      <protection locked="0"/>
    </xf>
    <xf numFmtId="165" fontId="0" fillId="0" borderId="13" xfId="1" applyNumberFormat="1" applyFont="1" applyBorder="1" applyAlignment="1" applyProtection="1">
      <alignment horizontal="right" vertical="center"/>
      <protection locked="0"/>
    </xf>
    <xf numFmtId="165" fontId="0" fillId="0" borderId="10" xfId="1" applyNumberFormat="1" applyFont="1" applyBorder="1" applyAlignment="1" applyProtection="1">
      <alignment horizontal="right" vertical="center"/>
      <protection locked="0"/>
    </xf>
    <xf numFmtId="164" fontId="0" fillId="0" borderId="2" xfId="1" applyFont="1" applyBorder="1" applyAlignment="1" applyProtection="1">
      <alignment horizontal="right" vertical="center"/>
      <protection locked="0"/>
    </xf>
    <xf numFmtId="164" fontId="0" fillId="0" borderId="4" xfId="1" applyFont="1" applyBorder="1" applyAlignment="1" applyProtection="1">
      <alignment horizontal="right" vertical="center"/>
      <protection locked="0"/>
    </xf>
    <xf numFmtId="164" fontId="0" fillId="0" borderId="15" xfId="1" applyFont="1" applyBorder="1" applyAlignment="1" applyProtection="1">
      <alignment horizontal="right" vertical="center"/>
      <protection locked="0"/>
    </xf>
    <xf numFmtId="1" fontId="0" fillId="0" borderId="8" xfId="0" applyNumberFormat="1" applyBorder="1" applyAlignment="1" applyProtection="1">
      <alignment vertical="top"/>
      <protection locked="0"/>
    </xf>
    <xf numFmtId="1" fontId="0" fillId="0" borderId="13" xfId="0" applyNumberFormat="1" applyBorder="1" applyAlignment="1" applyProtection="1">
      <alignment vertical="top"/>
      <protection locked="0"/>
    </xf>
    <xf numFmtId="1" fontId="0" fillId="0" borderId="10" xfId="0" applyNumberFormat="1" applyBorder="1" applyAlignment="1" applyProtection="1">
      <alignment vertical="top"/>
      <protection locked="0"/>
    </xf>
    <xf numFmtId="0" fontId="11" fillId="5" borderId="0" xfId="0" applyFont="1" applyFill="1" applyAlignment="1">
      <alignment horizontal="left"/>
    </xf>
    <xf numFmtId="14" fontId="9" fillId="0" borderId="1" xfId="0" applyNumberFormat="1"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25" fillId="4" borderId="5" xfId="0" applyFont="1" applyFill="1" applyBorder="1" applyAlignment="1">
      <alignment horizontal="center" vertical="center" wrapText="1"/>
    </xf>
    <xf numFmtId="0" fontId="25" fillId="4" borderId="3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25" fillId="8" borderId="6" xfId="0" applyFont="1" applyFill="1" applyBorder="1" applyAlignment="1">
      <alignment horizontal="center" vertical="center" wrapText="1"/>
    </xf>
    <xf numFmtId="49" fontId="9" fillId="0" borderId="1" xfId="0" applyNumberFormat="1" applyFont="1" applyBorder="1" applyAlignment="1" applyProtection="1">
      <alignment horizontal="left" vertical="center" wrapText="1"/>
      <protection locked="0"/>
    </xf>
    <xf numFmtId="166" fontId="9" fillId="0" borderId="1" xfId="0" applyNumberFormat="1" applyFont="1" applyBorder="1" applyAlignment="1" applyProtection="1">
      <alignment horizontal="left" vertical="center" wrapText="1"/>
      <protection locked="0"/>
    </xf>
    <xf numFmtId="0" fontId="0" fillId="5" borderId="0" xfId="0" applyFill="1" applyAlignment="1">
      <alignment horizontal="center" vertical="top" wrapText="1"/>
    </xf>
    <xf numFmtId="0" fontId="0" fillId="0" borderId="18" xfId="0" applyBorder="1" applyAlignment="1" applyProtection="1">
      <alignment horizontal="center"/>
      <protection locked="0"/>
    </xf>
    <xf numFmtId="0" fontId="8" fillId="10" borderId="11" xfId="0" applyFont="1" applyFill="1" applyBorder="1" applyAlignment="1">
      <alignment horizontal="center"/>
    </xf>
    <xf numFmtId="0" fontId="8" fillId="10" borderId="31" xfId="0" applyFont="1" applyFill="1" applyBorder="1" applyAlignment="1">
      <alignment horizontal="center"/>
    </xf>
    <xf numFmtId="0" fontId="8" fillId="10" borderId="12" xfId="0" applyFont="1" applyFill="1" applyBorder="1" applyAlignment="1">
      <alignment horizontal="center"/>
    </xf>
    <xf numFmtId="0" fontId="8" fillId="10" borderId="17" xfId="0" applyFont="1" applyFill="1" applyBorder="1" applyAlignment="1">
      <alignment horizontal="center"/>
    </xf>
    <xf numFmtId="0" fontId="8" fillId="10" borderId="18" xfId="0" applyFont="1" applyFill="1" applyBorder="1" applyAlignment="1">
      <alignment horizontal="center"/>
    </xf>
    <xf numFmtId="0" fontId="8" fillId="10" borderId="19" xfId="0" applyFont="1" applyFill="1" applyBorder="1" applyAlignment="1">
      <alignment horizontal="center"/>
    </xf>
    <xf numFmtId="165" fontId="0" fillId="0" borderId="21" xfId="1" applyNumberFormat="1" applyFont="1" applyBorder="1" applyAlignment="1" applyProtection="1">
      <alignment horizontal="right" vertical="center"/>
      <protection locked="0"/>
    </xf>
    <xf numFmtId="165" fontId="0" fillId="0" borderId="23" xfId="1" applyNumberFormat="1" applyFont="1" applyBorder="1" applyAlignment="1" applyProtection="1">
      <alignment horizontal="right" vertical="center"/>
      <protection locked="0"/>
    </xf>
    <xf numFmtId="165" fontId="0" fillId="0" borderId="25" xfId="1" applyNumberFormat="1" applyFont="1" applyBorder="1" applyAlignment="1" applyProtection="1">
      <alignment horizontal="right" vertical="center"/>
      <protection locked="0"/>
    </xf>
    <xf numFmtId="0" fontId="8" fillId="9" borderId="11" xfId="0" applyFont="1" applyFill="1" applyBorder="1" applyAlignment="1">
      <alignment horizontal="center"/>
    </xf>
    <xf numFmtId="0" fontId="8" fillId="9" borderId="31" xfId="0" applyFont="1" applyFill="1" applyBorder="1" applyAlignment="1">
      <alignment horizontal="center"/>
    </xf>
    <xf numFmtId="0" fontId="8" fillId="9" borderId="12"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8" fillId="9" borderId="19" xfId="0" applyFont="1" applyFill="1" applyBorder="1" applyAlignment="1">
      <alignment horizontal="center"/>
    </xf>
    <xf numFmtId="1" fontId="0" fillId="0" borderId="22" xfId="0" applyNumberFormat="1" applyBorder="1" applyAlignment="1" applyProtection="1">
      <alignment vertical="top"/>
      <protection locked="0"/>
    </xf>
    <xf numFmtId="1" fontId="0" fillId="0" borderId="24" xfId="0" applyNumberFormat="1" applyBorder="1" applyAlignment="1" applyProtection="1">
      <alignment vertical="top"/>
      <protection locked="0"/>
    </xf>
    <xf numFmtId="1" fontId="0" fillId="0" borderId="26" xfId="0" applyNumberFormat="1" applyBorder="1" applyAlignment="1" applyProtection="1">
      <alignment vertical="top"/>
      <protection locked="0"/>
    </xf>
    <xf numFmtId="0" fontId="25" fillId="11" borderId="21" xfId="0" applyFont="1" applyFill="1" applyBorder="1" applyAlignment="1">
      <alignment horizontal="center" vertical="center" wrapText="1"/>
    </xf>
    <xf numFmtId="0" fontId="25" fillId="11" borderId="25"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8" fillId="4" borderId="17" xfId="0" applyFont="1" applyFill="1" applyBorder="1" applyAlignment="1">
      <alignment horizontal="center"/>
    </xf>
    <xf numFmtId="0" fontId="8" fillId="4" borderId="18" xfId="0" applyFont="1" applyFill="1" applyBorder="1" applyAlignment="1">
      <alignment horizontal="center"/>
    </xf>
    <xf numFmtId="0" fontId="8" fillId="4" borderId="19" xfId="0" applyFont="1" applyFill="1" applyBorder="1" applyAlignment="1">
      <alignment horizontal="center"/>
    </xf>
    <xf numFmtId="0" fontId="8" fillId="8" borderId="17" xfId="0" applyFont="1" applyFill="1" applyBorder="1" applyAlignment="1">
      <alignment horizontal="center"/>
    </xf>
    <xf numFmtId="0" fontId="8" fillId="8" borderId="18" xfId="0" applyFont="1" applyFill="1" applyBorder="1" applyAlignment="1">
      <alignment horizontal="center"/>
    </xf>
    <xf numFmtId="0" fontId="8" fillId="8" borderId="19" xfId="0" applyFont="1" applyFill="1" applyBorder="1" applyAlignment="1">
      <alignment horizontal="center"/>
    </xf>
    <xf numFmtId="0" fontId="8" fillId="8" borderId="11" xfId="0" applyFont="1" applyFill="1" applyBorder="1" applyAlignment="1">
      <alignment horizontal="center"/>
    </xf>
    <xf numFmtId="0" fontId="8" fillId="8" borderId="31" xfId="0" applyFont="1" applyFill="1" applyBorder="1" applyAlignment="1">
      <alignment horizontal="center"/>
    </xf>
    <xf numFmtId="0" fontId="8" fillId="8" borderId="12" xfId="0" applyFont="1" applyFill="1" applyBorder="1" applyAlignment="1">
      <alignment horizontal="center"/>
    </xf>
    <xf numFmtId="0" fontId="8" fillId="6" borderId="11" xfId="0" applyFont="1" applyFill="1" applyBorder="1" applyAlignment="1">
      <alignment horizontal="center"/>
    </xf>
    <xf numFmtId="0" fontId="8" fillId="6" borderId="31" xfId="0" applyFont="1" applyFill="1" applyBorder="1" applyAlignment="1">
      <alignment horizontal="center"/>
    </xf>
    <xf numFmtId="0" fontId="8" fillId="6" borderId="12" xfId="0" applyFont="1" applyFill="1" applyBorder="1" applyAlignment="1">
      <alignment horizontal="center"/>
    </xf>
    <xf numFmtId="0" fontId="8" fillId="6" borderId="17" xfId="0" applyFont="1" applyFill="1" applyBorder="1" applyAlignment="1">
      <alignment horizontal="center"/>
    </xf>
    <xf numFmtId="0" fontId="8" fillId="6" borderId="18" xfId="0" applyFont="1" applyFill="1" applyBorder="1" applyAlignment="1">
      <alignment horizontal="center"/>
    </xf>
    <xf numFmtId="0" fontId="8" fillId="6" borderId="19" xfId="0" applyFont="1" applyFill="1" applyBorder="1" applyAlignment="1">
      <alignment horizontal="center"/>
    </xf>
    <xf numFmtId="0" fontId="25" fillId="11" borderId="33"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34" xfId="0" applyFont="1" applyFill="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69">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ECCFC"/>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FECCFC"/>
        </patternFill>
      </fill>
      <alignment vertical="top" textRotation="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vertical="top" textRotation="0"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vertical="top"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FECCFC"/>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vertical="top" textRotation="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vertical="top" textRotation="0"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vertical="top"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righ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right" vertical="center" textRotation="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right" vertical="center" textRotation="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right" vertical="center"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horizontal="righ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00_);_(* \(#,##0.00\);_(* &quot;-&quot;??_);_(@_)"/>
      <fill>
        <patternFill patternType="solid">
          <fgColor indexed="64"/>
          <bgColor theme="4" tint="0.79998168889431442"/>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64" formatCode="_(* #,##0.00_);_(* \(#,##0.00\);_(* &quot;-&quot;??_);_(@_)"/>
      <fill>
        <patternFill patternType="solid">
          <fgColor indexed="64"/>
          <bgColor theme="5"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0_);\(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right" vertical="center" textRotation="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alignment vertical="top"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ECCFC"/>
      <color rgb="FF99FF99"/>
      <color rgb="FFFF3300"/>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6658434</xdr:colOff>
      <xdr:row>2</xdr:row>
      <xdr:rowOff>441960</xdr:rowOff>
    </xdr:from>
    <xdr:to>
      <xdr:col>1</xdr:col>
      <xdr:colOff>8944786</xdr:colOff>
      <xdr:row>6</xdr:row>
      <xdr:rowOff>57573</xdr:rowOff>
    </xdr:to>
    <xdr:pic>
      <xdr:nvPicPr>
        <xdr:cNvPr id="3" name="Picture 2">
          <a:extLst>
            <a:ext uri="{FF2B5EF4-FFF2-40B4-BE49-F238E27FC236}">
              <a16:creationId xmlns:a16="http://schemas.microsoft.com/office/drawing/2014/main" id="{FF29D52D-A034-43B3-9C19-4516E863E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6896559" y="1223010"/>
          <a:ext cx="2286352" cy="720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526221</xdr:colOff>
      <xdr:row>0</xdr:row>
      <xdr:rowOff>279401</xdr:rowOff>
    </xdr:from>
    <xdr:to>
      <xdr:col>1</xdr:col>
      <xdr:colOff>389026</xdr:colOff>
      <xdr:row>0</xdr:row>
      <xdr:rowOff>973244</xdr:rowOff>
    </xdr:to>
    <xdr:pic>
      <xdr:nvPicPr>
        <xdr:cNvPr id="5" name="Picture 4">
          <a:extLst>
            <a:ext uri="{FF2B5EF4-FFF2-40B4-BE49-F238E27FC236}">
              <a16:creationId xmlns:a16="http://schemas.microsoft.com/office/drawing/2014/main" id="{B267314D-27BE-8097-35C1-D0CD21F1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26221" y="279401"/>
          <a:ext cx="2201722" cy="69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275078</xdr:colOff>
      <xdr:row>0</xdr:row>
      <xdr:rowOff>98612</xdr:rowOff>
    </xdr:from>
    <xdr:to>
      <xdr:col>1</xdr:col>
      <xdr:colOff>158066</xdr:colOff>
      <xdr:row>0</xdr:row>
      <xdr:rowOff>796265</xdr:rowOff>
    </xdr:to>
    <xdr:pic>
      <xdr:nvPicPr>
        <xdr:cNvPr id="2" name="Picture 1">
          <a:extLst>
            <a:ext uri="{FF2B5EF4-FFF2-40B4-BE49-F238E27FC236}">
              <a16:creationId xmlns:a16="http://schemas.microsoft.com/office/drawing/2014/main" id="{DC27BCBC-8C42-4D99-9FA2-2E55AA281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5078" y="98612"/>
          <a:ext cx="2213812" cy="697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214846</xdr:colOff>
      <xdr:row>0</xdr:row>
      <xdr:rowOff>45720</xdr:rowOff>
    </xdr:from>
    <xdr:to>
      <xdr:col>1</xdr:col>
      <xdr:colOff>95033</xdr:colOff>
      <xdr:row>0</xdr:row>
      <xdr:rowOff>743373</xdr:rowOff>
    </xdr:to>
    <xdr:pic>
      <xdr:nvPicPr>
        <xdr:cNvPr id="4" name="Picture 3">
          <a:extLst>
            <a:ext uri="{FF2B5EF4-FFF2-40B4-BE49-F238E27FC236}">
              <a16:creationId xmlns:a16="http://schemas.microsoft.com/office/drawing/2014/main" id="{53C27983-682C-40A8-B5CF-27721C06A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4846" y="45720"/>
          <a:ext cx="2213812" cy="697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772907-455F-4487-8BE3-C5B7157BEC5B}" name="Table3" displayName="Table3" ref="F12:J47" totalsRowShown="0" headerRowDxfId="68" dataDxfId="66" headerRowBorderDxfId="67" tableBorderDxfId="65">
  <autoFilter ref="F12:J47" xr:uid="{21772907-455F-4487-8BE3-C5B7157BEC5B}"/>
  <tableColumns count="5">
    <tableColumn id="1" xr3:uid="{DF0EFEEE-3285-4D1A-8ACF-9F254B3E03EA}" name="Total Price" dataDxfId="64" dataCellStyle="Comma">
      <calculatedColumnFormula>D13*E13</calculatedColumnFormula>
    </tableColumn>
    <tableColumn id="2" xr3:uid="{61E73FA6-92C2-4447-A252-82F70684941C}" name="Unit(s) / Hours / Km " dataDxfId="63" dataCellStyle="Comma"/>
    <tableColumn id="6" xr3:uid="{39F0B42A-5657-470A-A7A5-A67B7FF4C5AD}" name="Price per Unit/Hour/Km" dataDxfId="62" dataCellStyle="Comma"/>
    <tableColumn id="5" xr3:uid="{619C87BE-9955-411F-9E8B-366B87BACA0E}" name="Total Budgeted Price" dataDxfId="61" dataCellStyle="Comma">
      <calculatedColumnFormula>G13*H13</calculatedColumnFormula>
    </tableColumn>
    <tableColumn id="3" xr3:uid="{AA7A6796-60E7-455A-9234-A7E0D3E8304E}" name="Profit / (Loss) - refer to motivations note 5 in &quot;How to Guide" dataDxfId="60" dataCellStyle="Comma">
      <calculatedColumnFormula>I13-F13</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DC7066-0206-4C39-8578-AC35650FA6C6}" name="Table32" displayName="Table32" ref="E10:G39" totalsRowShown="0" headerRowDxfId="59" dataDxfId="57" headerRowBorderDxfId="58" tableBorderDxfId="56">
  <autoFilter ref="E10:G39" xr:uid="{20DC7066-0206-4C39-8578-AC35650FA6C6}"/>
  <tableColumns count="3">
    <tableColumn id="1" xr3:uid="{8C142506-1805-4155-A2F9-05E0F60BC629}" name="Total Costs (Rand) - refer to motivations note 3 in &quot;How to Guide&quot;" dataDxfId="55" dataCellStyle="Comma">
      <calculatedColumnFormula>C11*D11</calculatedColumnFormula>
    </tableColumn>
    <tableColumn id="2" xr3:uid="{7C9C7624-2959-45C9-9243-373AD33C47E2}" name="Budget Amount Requested - refer to motivations note 4 in &quot;How to Guide&quot;" dataDxfId="54" dataCellStyle="Comma"/>
    <tableColumn id="3" xr3:uid="{19A36B7E-7289-4CD1-9C4F-66E7A672838D}" name="Profit / (Loss) - refer to motivations note 5 in &quot;How to Guide&quot;" dataDxfId="53" dataCellStyle="Comma">
      <calculatedColumnFormula>F11-E11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D7CB8F-7671-4D4B-98B3-B6301A32522E}" name="Table326" displayName="Table326" ref="L10:N39" totalsRowShown="0" headerRowDxfId="52" dataDxfId="50" headerRowBorderDxfId="51" tableBorderDxfId="49">
  <autoFilter ref="L10:N39" xr:uid="{1FD7CB8F-7671-4D4B-98B3-B6301A32522E}"/>
  <tableColumns count="3">
    <tableColumn id="1" xr3:uid="{7D3400E4-2F7B-4122-B5E6-CE9786A9D00C}" name="Total Costs (Rand) - refer to motivations note 3 in &quot;How to Guide&quot;" dataDxfId="48" dataCellStyle="Comma">
      <calculatedColumnFormula>J11*K11</calculatedColumnFormula>
    </tableColumn>
    <tableColumn id="2" xr3:uid="{D3E913C5-4040-4B4F-B971-AD7285645567}" name="Budget Amount Requested - refer to motivations note 4 in &quot;How to Guide&quot;" dataDxfId="47" dataCellStyle="Comma"/>
    <tableColumn id="3" xr3:uid="{C0E1ED6A-76E3-480D-A6A5-CFEC6D1E1764}" name="Profit / (Loss) - refer to motivations note 5 in &quot;How to Guide&quot;" dataDxfId="46" dataCellStyle="Comma">
      <calculatedColumnFormula>M11-L11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F54BB3-E100-4AD6-BFF1-0528E5E9247A}" name="Table3267" displayName="Table3267" ref="R10:T39" totalsRowShown="0" headerRowDxfId="45" dataDxfId="43" headerRowBorderDxfId="44" tableBorderDxfId="42">
  <autoFilter ref="R10:T39" xr:uid="{58F54BB3-E100-4AD6-BFF1-0528E5E9247A}"/>
  <tableColumns count="3">
    <tableColumn id="1" xr3:uid="{629B81B9-2A4E-4F6A-8969-877106F95FD6}" name="Total Costs (Rand) - refer to motivations note 3 in &quot;How to Guide&quot;" dataDxfId="41" dataCellStyle="Comma">
      <calculatedColumnFormula>P11*Q11</calculatedColumnFormula>
    </tableColumn>
    <tableColumn id="2" xr3:uid="{265E8276-77EB-4D1F-8610-1BC912F3916E}" name="Budget Amount Requested - refer to motivations note 4 in &quot;How to Guide&quot;" dataDxfId="40" dataCellStyle="Comma"/>
    <tableColumn id="3" xr3:uid="{2EAF33B0-72F1-4833-B4F0-5629CDFD6D65}" name="Profit / (Loss) - refer to motivations note 5 in &quot;How to Guide&quot;" dataDxfId="39" dataCellStyle="Comma">
      <calculatedColumnFormula>S11-R11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9637EB-BCCC-42CA-BE77-DED32735966A}" name="Table32678" displayName="Table32678" ref="X10:Z39" totalsRowShown="0" headerRowDxfId="38" dataDxfId="36" headerRowBorderDxfId="37" tableBorderDxfId="35">
  <autoFilter ref="X10:Z39" xr:uid="{2F9637EB-BCCC-42CA-BE77-DED32735966A}"/>
  <tableColumns count="3">
    <tableColumn id="1" xr3:uid="{7E757D49-9D67-4237-B4D6-4FD34535F012}" name="Total Costs (Rand) - refer to motivations note 3 in &quot;How to Guide&quot;" dataDxfId="34" dataCellStyle="Comma">
      <calculatedColumnFormula>V11*W11</calculatedColumnFormula>
    </tableColumn>
    <tableColumn id="2" xr3:uid="{1615C1FB-4DFC-4889-928E-1103C55D92C4}" name="Budget Amount Requested - refer to motivations note 4 in &quot;How to Guide&quot;" dataDxfId="33" dataCellStyle="Comma"/>
    <tableColumn id="3" xr3:uid="{75312DD3-306A-4F7A-8DC1-89C347E3040D}" name="Profit / (Loss) - refer to motivations note 5 in &quot;How to Guide&quot;" dataDxfId="32" dataCellStyle="Comma">
      <calculatedColumnFormula>Y11-X11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CDD471-C02E-417C-80BB-1886B24489AB}" name="Table326789" displayName="Table326789" ref="AD10:AF39" totalsRowShown="0" headerRowDxfId="31" dataDxfId="29" headerRowBorderDxfId="30" tableBorderDxfId="28">
  <autoFilter ref="AD10:AF39" xr:uid="{93CDD471-C02E-417C-80BB-1886B24489AB}"/>
  <tableColumns count="3">
    <tableColumn id="1" xr3:uid="{3B670EA5-51C5-4DE8-B3CE-D95675FC5B02}" name="Total Costs (Rand) - refer to motivations note 3 in &quot;How to Guide&quot;" dataDxfId="27" dataCellStyle="Comma">
      <calculatedColumnFormula>AB11*AC11</calculatedColumnFormula>
    </tableColumn>
    <tableColumn id="2" xr3:uid="{65D01425-20E9-4820-BFA0-50DDC48AF73A}" name="Budget Amount Requested - refer to motivations note 4 in &quot;How to Guide&quot;" dataDxfId="26" dataCellStyle="Comma"/>
    <tableColumn id="3" xr3:uid="{D3E9461A-8DE7-420C-9B22-C77F22E9809A}" name="Profit / (Loss) - refer to motivations note 5 in &quot;How to Guide&quot;" dataDxfId="25" dataCellStyle="Comma">
      <calculatedColumnFormula>AE11-AD11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921F3C-2531-4D8F-820B-EBA554753D65}" name="Table3210" displayName="Table3210" ref="B3:B32" totalsRowShown="0" headerRowDxfId="24" dataDxfId="22" headerRowBorderDxfId="23" tableBorderDxfId="21">
  <tableColumns count="1">
    <tableColumn id="2" xr3:uid="{55BA1985-4E9E-46A9-96C6-6AA49CD9A8D9}" name="Budget Amount Requested - Year 1" dataDxfId="20" dataCellStyle="Comma">
      <calculatedColumnFormula>'Multi-Year Projects Only'!F11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EF188AB-45CC-4853-81B7-DE134C44F629}" name="Table32611" displayName="Table32611" ref="C3:C32" totalsRowShown="0" headerRowDxfId="19" dataDxfId="17" headerRowBorderDxfId="18" tableBorderDxfId="16">
  <tableColumns count="1">
    <tableColumn id="2" xr3:uid="{434ED89A-B84B-41D4-84C9-1885CF004824}" name="Budget Amount Requested - Year 2" dataDxfId="15" dataCellStyle="Comma">
      <calculatedColumnFormula>'Multi-Year Projects Only'!M11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D4898A-7227-4C0D-BF82-269DCF526B5E}" name="Table326712" displayName="Table326712" ref="D3:D32" totalsRowShown="0" headerRowDxfId="14" dataDxfId="12" headerRowBorderDxfId="13" tableBorderDxfId="11">
  <tableColumns count="1">
    <tableColumn id="2" xr3:uid="{D1A8B04A-33BA-4893-BE05-AAAB3D5E50C5}" name="Budget Amount Requested - Year 3" dataDxfId="10" dataCellStyle="Comma">
      <calculatedColumnFormula>'Multi-Year Projects Only'!S11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5027ABC-D5D4-43DC-A787-B25A59F7983E}" name="Table3267813" displayName="Table3267813" ref="E3:E32" totalsRowShown="0" headerRowDxfId="9" dataDxfId="7" headerRowBorderDxfId="8" tableBorderDxfId="6">
  <tableColumns count="1">
    <tableColumn id="2" xr3:uid="{B9915974-682F-4665-A3AE-511D07042578}" name="Budget Amount Requested - Year 4" dataDxfId="5" dataCellStyle="Comma">
      <calculatedColumnFormula>'Multi-Year Projects Only'!Y11</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FF2632F-349D-42D4-BD35-7BAD9CFD3C01}" name="Table32678914" displayName="Table32678914" ref="F3:F32" totalsRowShown="0" headerRowDxfId="4" dataDxfId="2" headerRowBorderDxfId="3" tableBorderDxfId="1">
  <tableColumns count="1">
    <tableColumn id="2" xr3:uid="{880BE63D-25AF-4BEC-A633-16F3A1960FDF}" name="Budget Amount Requested - Year 5" dataDxfId="0" dataCellStyle="Comma">
      <calculatedColumnFormula>'Multi-Year Projects Only'!AE11</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anda.com/currency-converter/en/?from=EUR&amp;to=USD&amp;amount=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ufsacza.sharepoint.com/sites/supportservices/finance/travelandaccomodation_policies/Forms/AllItems.aspx?id=%2Fsites%2Fsupportservices%2Ffinance%2FTRAVELANDACCOMODATION%5FPOLICIES%2F2019%20International%20subsistence%20allowance%20rates%2Epdf&amp;parent=%2Fsites%2Fsupportservices%2Ffinance%2FTRAVELANDACCOMODATION%5FPOLICIES" TargetMode="External"/><Relationship Id="rId1" Type="http://schemas.openxmlformats.org/officeDocument/2006/relationships/hyperlink" Target="https://apps.ufs.ac.za/media/dl/userfiles/Documents/00008/11194_eng.pdf"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printerSettings" Target="../printerSettings/printerSettings3.bin"/><Relationship Id="rId7" Type="http://schemas.openxmlformats.org/officeDocument/2006/relationships/table" Target="../tables/table4.xml"/><Relationship Id="rId2" Type="http://schemas.openxmlformats.org/officeDocument/2006/relationships/hyperlink" Target="https://ufsacza.sharepoint.com/sites/supportservices/finance/travelandaccomodation_policies/Forms/AllItems.aspx?id=%2Fsites%2Fsupportservices%2Ffinance%2FTRAVELANDACCOMODATION%5FPOLICIES%2F2019%20International%20subsistence%20allowance%20rates%2Epdf&amp;parent=%2Fsites%2Fsupportservices%2Ffinance%2FTRAVELANDACCOMODATION%5FPOLICIES" TargetMode="External"/><Relationship Id="rId1" Type="http://schemas.openxmlformats.org/officeDocument/2006/relationships/hyperlink" Target="https://apps.ufs.ac.za/media/dl/userfiles/Documents/00008/11194_eng.pdf"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drawing" Target="../drawings/drawing3.xml"/><Relationship Id="rId9"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CAE2-30D4-4C74-B393-754AA9518D02}">
  <sheetPr>
    <tabColor rgb="FFFF0000"/>
  </sheetPr>
  <dimension ref="A1:E59"/>
  <sheetViews>
    <sheetView showGridLines="0" topLeftCell="A8" workbookViewId="0">
      <selection activeCell="B34" sqref="B34"/>
    </sheetView>
  </sheetViews>
  <sheetFormatPr defaultRowHeight="15" x14ac:dyDescent="0.25"/>
  <cols>
    <col min="1" max="1" width="3.5703125" style="27" customWidth="1"/>
    <col min="2" max="2" width="137.5703125" customWidth="1"/>
    <col min="3" max="3" width="4.28515625" customWidth="1"/>
  </cols>
  <sheetData>
    <row r="1" spans="1:3" ht="46.5" x14ac:dyDescent="0.7">
      <c r="A1" s="26"/>
      <c r="B1" s="22" t="s">
        <v>49</v>
      </c>
      <c r="C1" s="7"/>
    </row>
    <row r="2" spans="1:3" x14ac:dyDescent="0.25">
      <c r="A2" s="26"/>
      <c r="B2" s="10"/>
      <c r="C2" s="7"/>
    </row>
    <row r="3" spans="1:3" ht="42" x14ac:dyDescent="0.35">
      <c r="A3" s="26"/>
      <c r="B3" s="21" t="s">
        <v>67</v>
      </c>
      <c r="C3" s="7"/>
    </row>
    <row r="4" spans="1:3" x14ac:dyDescent="0.25">
      <c r="A4" s="26"/>
      <c r="B4" s="10"/>
      <c r="C4" s="7"/>
    </row>
    <row r="5" spans="1:3" x14ac:dyDescent="0.25">
      <c r="A5" s="26">
        <v>1</v>
      </c>
      <c r="B5" s="10" t="s">
        <v>134</v>
      </c>
      <c r="C5" s="7"/>
    </row>
    <row r="6" spans="1:3" x14ac:dyDescent="0.25">
      <c r="A6" s="26"/>
      <c r="B6" s="10"/>
      <c r="C6" s="7"/>
    </row>
    <row r="7" spans="1:3" x14ac:dyDescent="0.25">
      <c r="A7" s="26"/>
      <c r="B7" s="211"/>
      <c r="C7" s="7"/>
    </row>
    <row r="8" spans="1:3" ht="210" x14ac:dyDescent="0.25">
      <c r="A8" s="26"/>
      <c r="B8" s="212" t="s">
        <v>154</v>
      </c>
      <c r="C8" s="7"/>
    </row>
    <row r="9" spans="1:3" x14ac:dyDescent="0.25">
      <c r="A9" s="26"/>
      <c r="B9" s="212"/>
      <c r="C9" s="7"/>
    </row>
    <row r="10" spans="1:3" ht="45" x14ac:dyDescent="0.25">
      <c r="A10" s="26">
        <v>2</v>
      </c>
      <c r="B10" s="10" t="s">
        <v>147</v>
      </c>
      <c r="C10" s="7"/>
    </row>
    <row r="11" spans="1:3" x14ac:dyDescent="0.25">
      <c r="A11" s="26"/>
      <c r="B11" s="10"/>
      <c r="C11" s="7"/>
    </row>
    <row r="12" spans="1:3" ht="75" x14ac:dyDescent="0.25">
      <c r="A12" s="26">
        <v>3</v>
      </c>
      <c r="B12" s="10" t="s">
        <v>150</v>
      </c>
      <c r="C12" s="7"/>
    </row>
    <row r="13" spans="1:3" x14ac:dyDescent="0.25">
      <c r="A13" s="26"/>
      <c r="B13" s="10"/>
      <c r="C13" s="7"/>
    </row>
    <row r="14" spans="1:3" ht="22.15" customHeight="1" x14ac:dyDescent="0.25">
      <c r="A14" s="26">
        <v>4</v>
      </c>
      <c r="B14" s="10" t="s">
        <v>100</v>
      </c>
      <c r="C14" s="7"/>
    </row>
    <row r="15" spans="1:3" ht="22.15" customHeight="1" x14ac:dyDescent="0.25">
      <c r="A15" s="26"/>
      <c r="B15" s="10"/>
      <c r="C15" s="7"/>
    </row>
    <row r="16" spans="1:3" ht="60" x14ac:dyDescent="0.25">
      <c r="A16" s="26">
        <v>5</v>
      </c>
      <c r="B16" s="10" t="s">
        <v>151</v>
      </c>
      <c r="C16" s="7"/>
    </row>
    <row r="17" spans="1:3" x14ac:dyDescent="0.25">
      <c r="A17" s="26"/>
      <c r="B17" s="10"/>
      <c r="C17" s="7"/>
    </row>
    <row r="18" spans="1:3" ht="30" x14ac:dyDescent="0.25">
      <c r="A18" s="26">
        <v>6</v>
      </c>
      <c r="B18" s="10" t="s">
        <v>144</v>
      </c>
      <c r="C18" s="7"/>
    </row>
    <row r="19" spans="1:3" x14ac:dyDescent="0.25">
      <c r="A19" s="26"/>
      <c r="B19" s="10"/>
      <c r="C19" s="7"/>
    </row>
    <row r="20" spans="1:3" ht="22.15" customHeight="1" x14ac:dyDescent="0.25">
      <c r="A20" s="26"/>
      <c r="B20" s="19" t="s">
        <v>50</v>
      </c>
      <c r="C20" s="8"/>
    </row>
    <row r="21" spans="1:3" ht="22.15" customHeight="1" x14ac:dyDescent="0.25">
      <c r="A21" s="26"/>
      <c r="B21" s="11" t="s">
        <v>61</v>
      </c>
      <c r="C21" s="7"/>
    </row>
    <row r="22" spans="1:3" ht="22.15" customHeight="1" x14ac:dyDescent="0.25">
      <c r="A22" s="26"/>
      <c r="B22" s="11" t="s">
        <v>62</v>
      </c>
      <c r="C22" s="7"/>
    </row>
    <row r="23" spans="1:3" ht="22.15" customHeight="1" x14ac:dyDescent="0.25">
      <c r="A23" s="26"/>
      <c r="B23" s="11" t="s">
        <v>63</v>
      </c>
      <c r="C23" s="9"/>
    </row>
    <row r="24" spans="1:3" ht="22.15" customHeight="1" x14ac:dyDescent="0.25">
      <c r="A24" s="26"/>
      <c r="B24" s="11" t="s">
        <v>64</v>
      </c>
      <c r="C24" s="9"/>
    </row>
    <row r="25" spans="1:3" ht="22.15" customHeight="1" x14ac:dyDescent="0.25">
      <c r="A25" s="26"/>
      <c r="B25" s="11" t="s">
        <v>166</v>
      </c>
      <c r="C25" s="9"/>
    </row>
    <row r="26" spans="1:3" ht="22.15" customHeight="1" x14ac:dyDescent="0.25">
      <c r="A26" s="26"/>
      <c r="B26" s="11" t="s">
        <v>65</v>
      </c>
      <c r="C26" s="9"/>
    </row>
    <row r="27" spans="1:3" ht="22.15" customHeight="1" x14ac:dyDescent="0.25">
      <c r="A27" s="26"/>
      <c r="B27" s="11" t="s">
        <v>165</v>
      </c>
      <c r="C27" s="9"/>
    </row>
    <row r="28" spans="1:3" ht="22.15" customHeight="1" x14ac:dyDescent="0.25">
      <c r="A28" s="26"/>
      <c r="B28" s="11" t="s">
        <v>167</v>
      </c>
      <c r="C28" s="9"/>
    </row>
    <row r="29" spans="1:3" ht="22.15" customHeight="1" x14ac:dyDescent="0.25">
      <c r="A29" s="26"/>
      <c r="B29" s="11" t="s">
        <v>168</v>
      </c>
      <c r="C29" s="9"/>
    </row>
    <row r="30" spans="1:3" ht="22.15" customHeight="1" x14ac:dyDescent="0.25">
      <c r="A30" s="26"/>
      <c r="B30" s="11"/>
      <c r="C30" s="9"/>
    </row>
    <row r="31" spans="1:3" ht="22.15" customHeight="1" x14ac:dyDescent="0.25">
      <c r="A31" s="26">
        <v>7</v>
      </c>
      <c r="B31" s="12" t="s">
        <v>66</v>
      </c>
      <c r="C31" s="9"/>
    </row>
    <row r="32" spans="1:3" ht="60" x14ac:dyDescent="0.25">
      <c r="A32" s="26"/>
      <c r="B32" s="14" t="s">
        <v>174</v>
      </c>
      <c r="C32" s="9"/>
    </row>
    <row r="33" spans="1:5" x14ac:dyDescent="0.25">
      <c r="A33" s="26"/>
      <c r="B33" s="14"/>
      <c r="C33" s="9"/>
    </row>
    <row r="34" spans="1:5" ht="60" x14ac:dyDescent="0.25">
      <c r="A34" s="26">
        <v>8</v>
      </c>
      <c r="B34" s="14" t="s">
        <v>152</v>
      </c>
      <c r="C34" s="9"/>
    </row>
    <row r="35" spans="1:5" x14ac:dyDescent="0.25">
      <c r="A35" s="26"/>
      <c r="B35" s="14"/>
      <c r="C35" s="9"/>
    </row>
    <row r="36" spans="1:5" x14ac:dyDescent="0.25">
      <c r="A36" s="26">
        <v>9</v>
      </c>
      <c r="B36" s="14" t="s">
        <v>89</v>
      </c>
      <c r="C36" s="9"/>
    </row>
    <row r="37" spans="1:5" ht="22.15" customHeight="1" x14ac:dyDescent="0.25">
      <c r="A37" s="26"/>
      <c r="B37" s="14"/>
      <c r="C37" s="9"/>
    </row>
    <row r="38" spans="1:5" ht="18.75" x14ac:dyDescent="0.3">
      <c r="A38" s="26"/>
      <c r="B38" s="23" t="s">
        <v>60</v>
      </c>
      <c r="C38" s="7"/>
    </row>
    <row r="39" spans="1:5" ht="18.75" x14ac:dyDescent="0.3">
      <c r="A39" s="26"/>
      <c r="B39" s="18"/>
      <c r="C39" s="7"/>
    </row>
    <row r="40" spans="1:5" ht="15.75" x14ac:dyDescent="0.25">
      <c r="A40" s="26"/>
      <c r="B40" s="20" t="s">
        <v>53</v>
      </c>
      <c r="C40" s="9"/>
    </row>
    <row r="41" spans="1:5" ht="15.75" x14ac:dyDescent="0.25">
      <c r="A41" s="26"/>
      <c r="B41" s="20"/>
      <c r="C41" s="9"/>
    </row>
    <row r="42" spans="1:5" ht="15.75" x14ac:dyDescent="0.25">
      <c r="A42" s="26" t="s">
        <v>79</v>
      </c>
      <c r="B42" s="13" t="s">
        <v>161</v>
      </c>
      <c r="C42" s="9"/>
    </row>
    <row r="43" spans="1:5" ht="15.75" x14ac:dyDescent="0.25">
      <c r="A43" s="26"/>
      <c r="B43" s="13"/>
      <c r="C43" s="9"/>
    </row>
    <row r="44" spans="1:5" ht="15.75" x14ac:dyDescent="0.25">
      <c r="A44" s="26" t="s">
        <v>80</v>
      </c>
      <c r="B44" s="13" t="s">
        <v>162</v>
      </c>
      <c r="C44" s="9"/>
    </row>
    <row r="45" spans="1:5" ht="15.75" x14ac:dyDescent="0.25">
      <c r="A45" s="26"/>
      <c r="B45" s="13"/>
      <c r="C45" s="9"/>
    </row>
    <row r="46" spans="1:5" ht="94.5" x14ac:dyDescent="0.25">
      <c r="A46" s="26" t="s">
        <v>82</v>
      </c>
      <c r="B46" s="13" t="s">
        <v>153</v>
      </c>
      <c r="C46" s="9"/>
    </row>
    <row r="47" spans="1:5" ht="15.75" x14ac:dyDescent="0.25">
      <c r="A47" s="26"/>
      <c r="B47" s="13"/>
      <c r="C47" s="9"/>
    </row>
    <row r="48" spans="1:5" ht="15.75" x14ac:dyDescent="0.25">
      <c r="A48" s="26" t="s">
        <v>163</v>
      </c>
      <c r="B48" s="13" t="s">
        <v>83</v>
      </c>
      <c r="C48" s="9"/>
      <c r="D48" s="24"/>
      <c r="E48" s="24"/>
    </row>
    <row r="49" spans="1:5" ht="15.75" x14ac:dyDescent="0.25">
      <c r="A49" s="26"/>
      <c r="B49" s="13"/>
      <c r="C49" s="9"/>
      <c r="D49" s="24"/>
      <c r="E49" s="24"/>
    </row>
    <row r="50" spans="1:5" ht="31.5" x14ac:dyDescent="0.25">
      <c r="A50" s="26" t="s">
        <v>164</v>
      </c>
      <c r="B50" s="13" t="s">
        <v>81</v>
      </c>
      <c r="C50" s="9"/>
    </row>
    <row r="51" spans="1:5" ht="15.75" x14ac:dyDescent="0.25">
      <c r="A51" s="26"/>
      <c r="B51" s="13"/>
      <c r="C51" s="9"/>
    </row>
    <row r="52" spans="1:5" ht="15.75" x14ac:dyDescent="0.25">
      <c r="A52" s="26"/>
      <c r="B52" s="13" t="s">
        <v>101</v>
      </c>
      <c r="C52" s="9"/>
    </row>
    <row r="53" spans="1:5" ht="15.75" x14ac:dyDescent="0.25">
      <c r="A53" s="26"/>
      <c r="B53" s="28" t="s">
        <v>54</v>
      </c>
      <c r="C53" s="9"/>
    </row>
    <row r="54" spans="1:5" x14ac:dyDescent="0.25">
      <c r="A54" s="26"/>
      <c r="B54" s="16" t="s">
        <v>84</v>
      </c>
      <c r="C54" s="9"/>
    </row>
    <row r="55" spans="1:5" ht="15.75" x14ac:dyDescent="0.25">
      <c r="A55" s="26"/>
      <c r="B55" s="13"/>
      <c r="C55" s="9"/>
    </row>
    <row r="56" spans="1:5" ht="15.75" x14ac:dyDescent="0.25">
      <c r="A56" s="26"/>
      <c r="B56" s="17" t="s">
        <v>55</v>
      </c>
      <c r="C56" s="9"/>
    </row>
    <row r="57" spans="1:5" x14ac:dyDescent="0.25">
      <c r="A57" s="26"/>
      <c r="B57" s="25" t="s">
        <v>56</v>
      </c>
      <c r="C57" s="9"/>
    </row>
    <row r="58" spans="1:5" ht="13.9" customHeight="1" x14ac:dyDescent="0.25">
      <c r="A58" s="26"/>
      <c r="B58" s="7"/>
      <c r="C58" s="7"/>
    </row>
    <row r="59" spans="1:5" x14ac:dyDescent="0.25">
      <c r="B59" s="15"/>
    </row>
  </sheetData>
  <hyperlinks>
    <hyperlink ref="B54" r:id="rId1" xr:uid="{0753802A-E759-4D02-A707-F62A0A4EE62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7CA2-5EAF-4D34-8145-7DF39DF6CDDC}">
  <dimension ref="A1:Q57"/>
  <sheetViews>
    <sheetView zoomScale="90" zoomScaleNormal="90" workbookViewId="0">
      <selection sqref="A1:C1"/>
    </sheetView>
  </sheetViews>
  <sheetFormatPr defaultColWidth="8.85546875" defaultRowHeight="15" x14ac:dyDescent="0.25"/>
  <cols>
    <col min="1" max="2" width="35" style="32" customWidth="1"/>
    <col min="3" max="3" width="56.5703125" style="32" customWidth="1"/>
    <col min="4" max="4" width="13.85546875" style="32" customWidth="1"/>
    <col min="5" max="5" width="15" style="32" customWidth="1"/>
    <col min="6" max="6" width="36.5703125" style="32" customWidth="1"/>
    <col min="7" max="7" width="17.5703125" style="32" customWidth="1"/>
    <col min="8" max="8" width="17.28515625" style="32" customWidth="1"/>
    <col min="9" max="9" width="26.7109375" style="32" customWidth="1"/>
    <col min="10" max="10" width="40.85546875" style="32" customWidth="1"/>
    <col min="11" max="11" width="45.28515625" style="32" customWidth="1"/>
    <col min="12" max="12" width="8.7109375" style="32" customWidth="1"/>
    <col min="13" max="13" width="26.7109375" style="32" customWidth="1"/>
    <col min="14" max="14" width="11.28515625" style="32" customWidth="1"/>
    <col min="15" max="16384" width="8.85546875" style="32"/>
  </cols>
  <sheetData>
    <row r="1" spans="1:11" ht="85.9" customHeight="1" x14ac:dyDescent="0.25">
      <c r="A1" s="223" t="s">
        <v>51</v>
      </c>
      <c r="B1" s="223"/>
      <c r="C1" s="223"/>
      <c r="D1"/>
    </row>
    <row r="2" spans="1:11" ht="37.9" customHeight="1" x14ac:dyDescent="0.25">
      <c r="A2" s="107" t="s">
        <v>41</v>
      </c>
      <c r="B2" s="107"/>
      <c r="C2" s="224"/>
      <c r="D2" s="224"/>
      <c r="E2" s="224"/>
      <c r="F2" s="224"/>
      <c r="G2" s="224"/>
      <c r="H2" s="224"/>
      <c r="I2" s="224"/>
      <c r="J2" s="224"/>
      <c r="K2" s="224"/>
    </row>
    <row r="3" spans="1:11" ht="27.6" customHeight="1" x14ac:dyDescent="0.25">
      <c r="A3" s="107" t="s">
        <v>102</v>
      </c>
      <c r="B3" s="107"/>
      <c r="C3" s="238"/>
      <c r="D3" s="239"/>
      <c r="E3" s="239"/>
      <c r="F3" s="239"/>
      <c r="G3" s="239"/>
      <c r="H3" s="239"/>
      <c r="I3" s="239"/>
      <c r="J3" s="239"/>
      <c r="K3" s="239"/>
    </row>
    <row r="4" spans="1:11" ht="14.45" customHeight="1" x14ac:dyDescent="0.35">
      <c r="A4"/>
      <c r="B4"/>
      <c r="C4" s="217"/>
      <c r="D4"/>
      <c r="E4"/>
      <c r="F4"/>
      <c r="G4" s="225" t="s">
        <v>52</v>
      </c>
      <c r="H4" s="225"/>
      <c r="I4" s="225"/>
      <c r="J4" s="225"/>
      <c r="K4" s="225"/>
    </row>
    <row r="5" spans="1:11" ht="21" x14ac:dyDescent="0.35">
      <c r="A5"/>
      <c r="B5"/>
      <c r="C5" s="217"/>
      <c r="D5"/>
      <c r="E5"/>
      <c r="F5"/>
      <c r="G5" s="225"/>
      <c r="H5" s="225"/>
      <c r="I5" s="225"/>
      <c r="J5" s="225"/>
      <c r="K5" s="225"/>
    </row>
    <row r="6" spans="1:11" x14ac:dyDescent="0.25">
      <c r="A6"/>
      <c r="B6"/>
      <c r="C6"/>
      <c r="D6"/>
      <c r="E6"/>
      <c r="F6"/>
      <c r="G6" s="225"/>
      <c r="H6" s="225"/>
      <c r="I6" s="225"/>
      <c r="J6" s="225"/>
      <c r="K6" s="225"/>
    </row>
    <row r="7" spans="1:11" x14ac:dyDescent="0.25">
      <c r="A7" s="237" t="s">
        <v>59</v>
      </c>
      <c r="B7" s="237"/>
      <c r="C7" s="237"/>
      <c r="D7" s="237"/>
      <c r="E7" s="237"/>
      <c r="F7"/>
      <c r="G7" s="225"/>
      <c r="H7" s="225"/>
      <c r="I7" s="225"/>
      <c r="J7" s="225"/>
      <c r="K7" s="225"/>
    </row>
    <row r="8" spans="1:11" x14ac:dyDescent="0.25">
      <c r="A8" s="237" t="s">
        <v>161</v>
      </c>
      <c r="B8" s="237"/>
      <c r="C8" s="237"/>
      <c r="D8" s="237"/>
      <c r="E8" s="237"/>
      <c r="F8"/>
      <c r="G8" s="214"/>
      <c r="H8" s="214"/>
      <c r="I8" s="214"/>
      <c r="J8" s="214"/>
      <c r="K8" s="214"/>
    </row>
    <row r="9" spans="1:11" x14ac:dyDescent="0.25">
      <c r="A9" s="237" t="s">
        <v>162</v>
      </c>
      <c r="B9" s="237"/>
      <c r="C9" s="237"/>
      <c r="D9" s="237"/>
      <c r="E9" s="237"/>
      <c r="F9"/>
      <c r="G9" s="214"/>
      <c r="H9" s="214"/>
      <c r="I9" s="214"/>
      <c r="J9" s="214"/>
      <c r="K9" s="214"/>
    </row>
    <row r="10" spans="1:11" x14ac:dyDescent="0.25">
      <c r="A10" s="35"/>
      <c r="B10" s="35"/>
      <c r="C10"/>
      <c r="D10"/>
      <c r="E10"/>
      <c r="F10"/>
      <c r="G10"/>
      <c r="H10"/>
      <c r="I10"/>
      <c r="J10"/>
      <c r="K10"/>
    </row>
    <row r="11" spans="1:11" ht="57.6" customHeight="1" x14ac:dyDescent="0.25">
      <c r="A11"/>
      <c r="B11" s="35"/>
      <c r="C11"/>
      <c r="D11" s="240" t="s">
        <v>171</v>
      </c>
      <c r="E11" s="241"/>
      <c r="F11" s="242"/>
      <c r="G11" s="243" t="s">
        <v>173</v>
      </c>
      <c r="H11" s="244"/>
      <c r="I11" s="245"/>
      <c r="J11"/>
      <c r="K11"/>
    </row>
    <row r="12" spans="1:11" ht="59.45" customHeight="1" x14ac:dyDescent="0.25">
      <c r="A12" s="36" t="s">
        <v>33</v>
      </c>
      <c r="B12" s="218" t="s">
        <v>169</v>
      </c>
      <c r="C12" s="68" t="s">
        <v>68</v>
      </c>
      <c r="D12" s="36" t="s">
        <v>85</v>
      </c>
      <c r="E12" s="36" t="s">
        <v>48</v>
      </c>
      <c r="F12" s="69" t="s">
        <v>170</v>
      </c>
      <c r="G12" s="102" t="s">
        <v>85</v>
      </c>
      <c r="H12" s="102" t="s">
        <v>48</v>
      </c>
      <c r="I12" s="38" t="s">
        <v>172</v>
      </c>
      <c r="J12" s="70" t="s">
        <v>135</v>
      </c>
      <c r="K12" s="36" t="s">
        <v>148</v>
      </c>
    </row>
    <row r="13" spans="1:11" ht="75" x14ac:dyDescent="0.25">
      <c r="A13" s="30" t="s">
        <v>182</v>
      </c>
      <c r="B13" s="30"/>
      <c r="C13" s="71" t="s">
        <v>108</v>
      </c>
      <c r="D13" s="192"/>
      <c r="E13" s="130"/>
      <c r="F13" s="183">
        <f t="shared" ref="F13:F24" si="0">D13*E13</f>
        <v>0</v>
      </c>
      <c r="G13" s="192"/>
      <c r="H13" s="130"/>
      <c r="I13" s="220">
        <f t="shared" ref="I13:I47" si="1">G13*H13</f>
        <v>0</v>
      </c>
      <c r="J13" s="188">
        <f t="shared" ref="J13:J47" si="2">I13-F13</f>
        <v>0</v>
      </c>
      <c r="K13" s="61"/>
    </row>
    <row r="14" spans="1:11" x14ac:dyDescent="0.25">
      <c r="A14" s="30" t="s">
        <v>183</v>
      </c>
      <c r="B14" s="30"/>
      <c r="C14" s="71" t="s">
        <v>180</v>
      </c>
      <c r="D14" s="192"/>
      <c r="E14" s="130"/>
      <c r="F14" s="183">
        <f t="shared" si="0"/>
        <v>0</v>
      </c>
      <c r="G14" s="192"/>
      <c r="H14" s="130"/>
      <c r="I14" s="220">
        <f t="shared" si="1"/>
        <v>0</v>
      </c>
      <c r="J14" s="188">
        <f t="shared" si="2"/>
        <v>0</v>
      </c>
      <c r="K14" s="62"/>
    </row>
    <row r="15" spans="1:11" x14ac:dyDescent="0.25">
      <c r="A15" s="30" t="s">
        <v>184</v>
      </c>
      <c r="B15" s="31"/>
      <c r="C15" s="71" t="s">
        <v>181</v>
      </c>
      <c r="D15" s="192"/>
      <c r="E15" s="130"/>
      <c r="F15" s="183">
        <f t="shared" si="0"/>
        <v>0</v>
      </c>
      <c r="G15" s="192"/>
      <c r="H15" s="130"/>
      <c r="I15" s="220">
        <f t="shared" si="1"/>
        <v>0</v>
      </c>
      <c r="J15" s="188">
        <f t="shared" si="2"/>
        <v>0</v>
      </c>
      <c r="K15" s="62"/>
    </row>
    <row r="16" spans="1:11" ht="18" customHeight="1" x14ac:dyDescent="0.25">
      <c r="A16" s="30" t="s">
        <v>175</v>
      </c>
      <c r="B16" s="30"/>
      <c r="C16" s="71" t="s">
        <v>181</v>
      </c>
      <c r="D16" s="192"/>
      <c r="E16" s="130"/>
      <c r="F16" s="183">
        <f t="shared" si="0"/>
        <v>0</v>
      </c>
      <c r="G16" s="192"/>
      <c r="H16" s="130"/>
      <c r="I16" s="220">
        <f t="shared" si="1"/>
        <v>0</v>
      </c>
      <c r="J16" s="188">
        <f t="shared" si="2"/>
        <v>0</v>
      </c>
      <c r="K16" s="62"/>
    </row>
    <row r="17" spans="1:11" x14ac:dyDescent="0.25">
      <c r="A17" s="30" t="s">
        <v>176</v>
      </c>
      <c r="B17" s="30"/>
      <c r="C17" s="71" t="s">
        <v>181</v>
      </c>
      <c r="D17" s="192"/>
      <c r="E17" s="130"/>
      <c r="F17" s="183">
        <f>D17*E17</f>
        <v>0</v>
      </c>
      <c r="G17" s="192"/>
      <c r="H17" s="130"/>
      <c r="I17" s="220">
        <f>G17*H17</f>
        <v>0</v>
      </c>
      <c r="J17" s="188">
        <f>I17-F17</f>
        <v>0</v>
      </c>
      <c r="K17" s="62"/>
    </row>
    <row r="18" spans="1:11" x14ac:dyDescent="0.25">
      <c r="A18" s="30" t="s">
        <v>177</v>
      </c>
      <c r="B18" s="30"/>
      <c r="C18" s="71" t="s">
        <v>181</v>
      </c>
      <c r="D18" s="192"/>
      <c r="E18" s="130"/>
      <c r="F18" s="183">
        <f>D18*E18</f>
        <v>0</v>
      </c>
      <c r="G18" s="192"/>
      <c r="H18" s="130"/>
      <c r="I18" s="220">
        <f>G18*H18</f>
        <v>0</v>
      </c>
      <c r="J18" s="188">
        <f>I18-F18</f>
        <v>0</v>
      </c>
      <c r="K18" s="62"/>
    </row>
    <row r="19" spans="1:11" x14ac:dyDescent="0.25">
      <c r="A19" s="31" t="s">
        <v>178</v>
      </c>
      <c r="B19" s="30"/>
      <c r="C19" s="71" t="s">
        <v>181</v>
      </c>
      <c r="D19" s="192"/>
      <c r="E19" s="130"/>
      <c r="F19" s="183">
        <f t="shared" ref="F19:F20" si="3">D19*E19</f>
        <v>0</v>
      </c>
      <c r="G19" s="192"/>
      <c r="H19" s="130"/>
      <c r="I19" s="220">
        <f t="shared" ref="I19:I20" si="4">G19*H19</f>
        <v>0</v>
      </c>
      <c r="J19" s="188">
        <f t="shared" ref="J19:J20" si="5">I19-F19</f>
        <v>0</v>
      </c>
      <c r="K19" s="62"/>
    </row>
    <row r="20" spans="1:11" x14ac:dyDescent="0.25">
      <c r="A20" s="30" t="s">
        <v>179</v>
      </c>
      <c r="B20" s="30"/>
      <c r="C20" s="71" t="s">
        <v>181</v>
      </c>
      <c r="D20" s="192"/>
      <c r="E20" s="130"/>
      <c r="F20" s="183">
        <f t="shared" si="3"/>
        <v>0</v>
      </c>
      <c r="G20" s="192"/>
      <c r="H20" s="130"/>
      <c r="I20" s="220">
        <f t="shared" si="4"/>
        <v>0</v>
      </c>
      <c r="J20" s="188">
        <f t="shared" si="5"/>
        <v>0</v>
      </c>
      <c r="K20" s="62"/>
    </row>
    <row r="21" spans="1:11" x14ac:dyDescent="0.25">
      <c r="A21" s="30" t="s">
        <v>186</v>
      </c>
      <c r="B21" s="30"/>
      <c r="C21" s="71" t="s">
        <v>187</v>
      </c>
      <c r="D21" s="192"/>
      <c r="E21" s="130"/>
      <c r="F21" s="183">
        <f>D21*E21</f>
        <v>0</v>
      </c>
      <c r="G21" s="192"/>
      <c r="H21" s="130"/>
      <c r="I21" s="220">
        <f>G21*H21</f>
        <v>0</v>
      </c>
      <c r="J21" s="188">
        <f>I21-F21</f>
        <v>0</v>
      </c>
      <c r="K21" s="62"/>
    </row>
    <row r="22" spans="1:11" x14ac:dyDescent="0.25">
      <c r="A22" s="30" t="s">
        <v>185</v>
      </c>
      <c r="B22" s="30"/>
      <c r="C22" s="71" t="s">
        <v>187</v>
      </c>
      <c r="D22" s="192"/>
      <c r="E22" s="130"/>
      <c r="F22" s="183">
        <f>D22*E22</f>
        <v>0</v>
      </c>
      <c r="G22" s="192"/>
      <c r="H22" s="130"/>
      <c r="I22" s="220">
        <f>G22*H22</f>
        <v>0</v>
      </c>
      <c r="J22" s="188">
        <f>I22-F22</f>
        <v>0</v>
      </c>
      <c r="K22" s="62"/>
    </row>
    <row r="23" spans="1:11" ht="60" x14ac:dyDescent="0.25">
      <c r="A23" s="31" t="s">
        <v>37</v>
      </c>
      <c r="B23" s="31"/>
      <c r="C23" s="71" t="s">
        <v>104</v>
      </c>
      <c r="D23" s="192"/>
      <c r="E23" s="130"/>
      <c r="F23" s="183">
        <f t="shared" si="0"/>
        <v>0</v>
      </c>
      <c r="G23" s="192"/>
      <c r="H23" s="130"/>
      <c r="I23" s="220">
        <f t="shared" si="1"/>
        <v>0</v>
      </c>
      <c r="J23" s="188">
        <f t="shared" si="2"/>
        <v>0</v>
      </c>
      <c r="K23" s="62"/>
    </row>
    <row r="24" spans="1:11" ht="30" x14ac:dyDescent="0.25">
      <c r="A24" s="226" t="s">
        <v>38</v>
      </c>
      <c r="B24" s="215"/>
      <c r="C24" s="71" t="s">
        <v>69</v>
      </c>
      <c r="D24" s="228"/>
      <c r="E24" s="231"/>
      <c r="F24" s="189">
        <f t="shared" si="0"/>
        <v>0</v>
      </c>
      <c r="G24" s="192"/>
      <c r="H24" s="130"/>
      <c r="I24" s="220">
        <f t="shared" si="1"/>
        <v>0</v>
      </c>
      <c r="J24" s="188">
        <f t="shared" si="2"/>
        <v>0</v>
      </c>
      <c r="K24" s="234"/>
    </row>
    <row r="25" spans="1:11" ht="45" x14ac:dyDescent="0.25">
      <c r="A25" s="227"/>
      <c r="B25" s="216"/>
      <c r="C25" s="71" t="s">
        <v>70</v>
      </c>
      <c r="D25" s="229"/>
      <c r="E25" s="232"/>
      <c r="F25" s="190"/>
      <c r="G25" s="192"/>
      <c r="H25" s="130"/>
      <c r="I25" s="220">
        <f t="shared" si="1"/>
        <v>0</v>
      </c>
      <c r="J25" s="188">
        <f t="shared" si="2"/>
        <v>0</v>
      </c>
      <c r="K25" s="235"/>
    </row>
    <row r="26" spans="1:11" x14ac:dyDescent="0.25">
      <c r="A26" s="227"/>
      <c r="B26" s="216"/>
      <c r="C26" s="71" t="s">
        <v>71</v>
      </c>
      <c r="D26" s="230"/>
      <c r="E26" s="233"/>
      <c r="F26" s="191"/>
      <c r="G26" s="192"/>
      <c r="H26" s="130"/>
      <c r="I26" s="220">
        <f t="shared" si="1"/>
        <v>0</v>
      </c>
      <c r="J26" s="188">
        <f t="shared" si="2"/>
        <v>0</v>
      </c>
      <c r="K26" s="236"/>
    </row>
    <row r="27" spans="1:11" x14ac:dyDescent="0.25">
      <c r="A27" s="31" t="s">
        <v>44</v>
      </c>
      <c r="B27" s="31"/>
      <c r="C27" s="71" t="s">
        <v>72</v>
      </c>
      <c r="D27" s="192"/>
      <c r="E27" s="130"/>
      <c r="F27" s="183">
        <f t="shared" ref="F27:F47" si="6">D27*E27</f>
        <v>0</v>
      </c>
      <c r="G27" s="192"/>
      <c r="H27" s="130"/>
      <c r="I27" s="220">
        <f t="shared" si="1"/>
        <v>0</v>
      </c>
      <c r="J27" s="188">
        <f t="shared" si="2"/>
        <v>0</v>
      </c>
      <c r="K27" s="62"/>
    </row>
    <row r="28" spans="1:11" x14ac:dyDescent="0.25">
      <c r="A28" s="31" t="s">
        <v>39</v>
      </c>
      <c r="B28" s="31"/>
      <c r="C28" s="71" t="s">
        <v>73</v>
      </c>
      <c r="D28" s="192"/>
      <c r="E28" s="130"/>
      <c r="F28" s="183">
        <f t="shared" si="6"/>
        <v>0</v>
      </c>
      <c r="G28" s="192"/>
      <c r="H28" s="130"/>
      <c r="I28" s="220">
        <f t="shared" si="1"/>
        <v>0</v>
      </c>
      <c r="J28" s="188">
        <f t="shared" si="2"/>
        <v>0</v>
      </c>
      <c r="K28" s="62"/>
    </row>
    <row r="29" spans="1:11" ht="45" x14ac:dyDescent="0.25">
      <c r="A29" s="31" t="s">
        <v>45</v>
      </c>
      <c r="B29" s="31"/>
      <c r="C29" s="71" t="s">
        <v>74</v>
      </c>
      <c r="D29" s="192"/>
      <c r="E29" s="130"/>
      <c r="F29" s="183">
        <f t="shared" si="6"/>
        <v>0</v>
      </c>
      <c r="G29" s="192"/>
      <c r="H29" s="130"/>
      <c r="I29" s="220">
        <f t="shared" si="1"/>
        <v>0</v>
      </c>
      <c r="J29" s="188">
        <f t="shared" si="2"/>
        <v>0</v>
      </c>
      <c r="K29" s="62"/>
    </row>
    <row r="30" spans="1:11" ht="45" x14ac:dyDescent="0.25">
      <c r="A30" s="31" t="s">
        <v>46</v>
      </c>
      <c r="B30" s="31"/>
      <c r="C30" s="71" t="s">
        <v>74</v>
      </c>
      <c r="D30" s="192"/>
      <c r="E30" s="130"/>
      <c r="F30" s="183">
        <f t="shared" si="6"/>
        <v>0</v>
      </c>
      <c r="G30" s="192"/>
      <c r="H30" s="130"/>
      <c r="I30" s="220">
        <f t="shared" si="1"/>
        <v>0</v>
      </c>
      <c r="J30" s="188">
        <f t="shared" si="2"/>
        <v>0</v>
      </c>
      <c r="K30" s="62"/>
    </row>
    <row r="31" spans="1:11" ht="30" x14ac:dyDescent="0.25">
      <c r="A31" s="31" t="s">
        <v>47</v>
      </c>
      <c r="B31" s="31"/>
      <c r="C31" s="71" t="s">
        <v>75</v>
      </c>
      <c r="D31" s="192"/>
      <c r="E31" s="130"/>
      <c r="F31" s="183">
        <f t="shared" si="6"/>
        <v>0</v>
      </c>
      <c r="G31" s="192"/>
      <c r="H31" s="130"/>
      <c r="I31" s="220">
        <f t="shared" si="1"/>
        <v>0</v>
      </c>
      <c r="J31" s="188">
        <f t="shared" si="2"/>
        <v>0</v>
      </c>
      <c r="K31" s="62"/>
    </row>
    <row r="32" spans="1:11" ht="90" x14ac:dyDescent="0.25">
      <c r="A32" s="31" t="s">
        <v>40</v>
      </c>
      <c r="B32" s="31"/>
      <c r="C32" s="71" t="s">
        <v>105</v>
      </c>
      <c r="D32" s="192"/>
      <c r="E32" s="130"/>
      <c r="F32" s="183">
        <f t="shared" si="6"/>
        <v>0</v>
      </c>
      <c r="G32" s="192"/>
      <c r="H32" s="130"/>
      <c r="I32" s="220">
        <f t="shared" si="1"/>
        <v>0</v>
      </c>
      <c r="J32" s="188">
        <f t="shared" si="2"/>
        <v>0</v>
      </c>
      <c r="K32" s="62"/>
    </row>
    <row r="33" spans="1:11" ht="45" x14ac:dyDescent="0.25">
      <c r="A33" s="30" t="s">
        <v>76</v>
      </c>
      <c r="B33" s="30"/>
      <c r="C33" s="71" t="s">
        <v>77</v>
      </c>
      <c r="D33" s="192"/>
      <c r="E33" s="130"/>
      <c r="F33" s="183">
        <f t="shared" si="6"/>
        <v>0</v>
      </c>
      <c r="G33" s="192"/>
      <c r="H33" s="130"/>
      <c r="I33" s="220">
        <f t="shared" si="1"/>
        <v>0</v>
      </c>
      <c r="J33" s="188">
        <f t="shared" si="2"/>
        <v>0</v>
      </c>
      <c r="K33" s="62"/>
    </row>
    <row r="34" spans="1:11" ht="30" x14ac:dyDescent="0.25">
      <c r="A34" s="31" t="s">
        <v>32</v>
      </c>
      <c r="B34" s="31"/>
      <c r="C34" s="71" t="s">
        <v>78</v>
      </c>
      <c r="D34" s="192"/>
      <c r="E34" s="130"/>
      <c r="F34" s="183">
        <f t="shared" si="6"/>
        <v>0</v>
      </c>
      <c r="G34" s="192"/>
      <c r="H34" s="130"/>
      <c r="I34" s="220">
        <f t="shared" si="1"/>
        <v>0</v>
      </c>
      <c r="J34" s="188">
        <f t="shared" si="2"/>
        <v>0</v>
      </c>
      <c r="K34" s="62"/>
    </row>
    <row r="35" spans="1:11" ht="30" x14ac:dyDescent="0.25">
      <c r="A35" s="30" t="s">
        <v>97</v>
      </c>
      <c r="B35" s="30"/>
      <c r="C35" s="71" t="s">
        <v>106</v>
      </c>
      <c r="D35" s="192"/>
      <c r="E35" s="130"/>
      <c r="F35" s="183">
        <f t="shared" si="6"/>
        <v>0</v>
      </c>
      <c r="G35" s="192"/>
      <c r="H35" s="130"/>
      <c r="I35" s="220">
        <f t="shared" si="1"/>
        <v>0</v>
      </c>
      <c r="J35" s="188">
        <f t="shared" si="2"/>
        <v>0</v>
      </c>
      <c r="K35" s="62"/>
    </row>
    <row r="36" spans="1:11" x14ac:dyDescent="0.25">
      <c r="A36" s="30" t="s">
        <v>155</v>
      </c>
      <c r="B36" s="30"/>
      <c r="C36" s="71"/>
      <c r="D36" s="192"/>
      <c r="E36" s="130"/>
      <c r="F36" s="183">
        <f t="shared" si="6"/>
        <v>0</v>
      </c>
      <c r="G36" s="192"/>
      <c r="H36" s="130"/>
      <c r="I36" s="220">
        <f t="shared" si="1"/>
        <v>0</v>
      </c>
      <c r="J36" s="188">
        <f t="shared" si="2"/>
        <v>0</v>
      </c>
      <c r="K36" s="62"/>
    </row>
    <row r="37" spans="1:11" x14ac:dyDescent="0.25">
      <c r="A37" s="30" t="s">
        <v>156</v>
      </c>
      <c r="B37" s="30"/>
      <c r="C37" s="71"/>
      <c r="D37" s="192"/>
      <c r="E37" s="130"/>
      <c r="F37" s="183">
        <f t="shared" si="6"/>
        <v>0</v>
      </c>
      <c r="G37" s="192"/>
      <c r="H37" s="130"/>
      <c r="I37" s="220">
        <f t="shared" si="1"/>
        <v>0</v>
      </c>
      <c r="J37" s="188">
        <f t="shared" si="2"/>
        <v>0</v>
      </c>
      <c r="K37" s="62"/>
    </row>
    <row r="38" spans="1:11" x14ac:dyDescent="0.25">
      <c r="A38" s="30" t="s">
        <v>157</v>
      </c>
      <c r="B38" s="30"/>
      <c r="C38" s="71"/>
      <c r="D38" s="192"/>
      <c r="E38" s="130"/>
      <c r="F38" s="183">
        <f t="shared" si="6"/>
        <v>0</v>
      </c>
      <c r="G38" s="192"/>
      <c r="H38" s="130"/>
      <c r="I38" s="220">
        <f t="shared" si="1"/>
        <v>0</v>
      </c>
      <c r="J38" s="188">
        <f t="shared" si="2"/>
        <v>0</v>
      </c>
      <c r="K38" s="62"/>
    </row>
    <row r="39" spans="1:11" x14ac:dyDescent="0.25">
      <c r="A39" s="30" t="s">
        <v>158</v>
      </c>
      <c r="B39" s="30"/>
      <c r="C39" s="71"/>
      <c r="D39" s="192"/>
      <c r="E39" s="130"/>
      <c r="F39" s="183">
        <f t="shared" si="6"/>
        <v>0</v>
      </c>
      <c r="G39" s="192"/>
      <c r="H39" s="130"/>
      <c r="I39" s="220">
        <f t="shared" si="1"/>
        <v>0</v>
      </c>
      <c r="J39" s="188">
        <f t="shared" si="2"/>
        <v>0</v>
      </c>
      <c r="K39" s="62"/>
    </row>
    <row r="40" spans="1:11" x14ac:dyDescent="0.25">
      <c r="A40" s="30" t="s">
        <v>159</v>
      </c>
      <c r="B40" s="30"/>
      <c r="C40" s="71"/>
      <c r="D40" s="192"/>
      <c r="E40" s="130"/>
      <c r="F40" s="183">
        <f t="shared" si="6"/>
        <v>0</v>
      </c>
      <c r="G40" s="192"/>
      <c r="H40" s="130"/>
      <c r="I40" s="220">
        <f t="shared" si="1"/>
        <v>0</v>
      </c>
      <c r="J40" s="188">
        <f t="shared" si="2"/>
        <v>0</v>
      </c>
      <c r="K40" s="62"/>
    </row>
    <row r="41" spans="1:11" x14ac:dyDescent="0.25">
      <c r="A41" s="30" t="s">
        <v>160</v>
      </c>
      <c r="B41" s="30"/>
      <c r="C41" s="71"/>
      <c r="D41" s="192"/>
      <c r="E41" s="130"/>
      <c r="F41" s="183">
        <f t="shared" si="6"/>
        <v>0</v>
      </c>
      <c r="G41" s="192"/>
      <c r="H41" s="130"/>
      <c r="I41" s="220">
        <f t="shared" si="1"/>
        <v>0</v>
      </c>
      <c r="J41" s="188">
        <f t="shared" si="2"/>
        <v>0</v>
      </c>
      <c r="K41" s="62"/>
    </row>
    <row r="42" spans="1:11" x14ac:dyDescent="0.25">
      <c r="A42" s="30"/>
      <c r="B42" s="30"/>
      <c r="C42" s="71"/>
      <c r="D42" s="192"/>
      <c r="E42" s="130"/>
      <c r="F42" s="183">
        <f t="shared" si="6"/>
        <v>0</v>
      </c>
      <c r="G42" s="192"/>
      <c r="H42" s="130"/>
      <c r="I42" s="220">
        <f t="shared" si="1"/>
        <v>0</v>
      </c>
      <c r="J42" s="188">
        <f t="shared" si="2"/>
        <v>0</v>
      </c>
      <c r="K42" s="62"/>
    </row>
    <row r="43" spans="1:11" x14ac:dyDescent="0.25">
      <c r="A43" s="30"/>
      <c r="B43" s="30"/>
      <c r="C43" s="71"/>
      <c r="D43" s="192"/>
      <c r="E43" s="130"/>
      <c r="F43" s="183">
        <f t="shared" si="6"/>
        <v>0</v>
      </c>
      <c r="G43" s="192"/>
      <c r="H43" s="130"/>
      <c r="I43" s="220">
        <f t="shared" si="1"/>
        <v>0</v>
      </c>
      <c r="J43" s="188">
        <f t="shared" si="2"/>
        <v>0</v>
      </c>
      <c r="K43" s="62"/>
    </row>
    <row r="44" spans="1:11" x14ac:dyDescent="0.25">
      <c r="A44" s="30"/>
      <c r="B44" s="30"/>
      <c r="C44" s="71"/>
      <c r="D44" s="192"/>
      <c r="E44" s="130"/>
      <c r="F44" s="183">
        <f t="shared" si="6"/>
        <v>0</v>
      </c>
      <c r="G44" s="192"/>
      <c r="H44" s="130"/>
      <c r="I44" s="220">
        <f t="shared" si="1"/>
        <v>0</v>
      </c>
      <c r="J44" s="188">
        <f t="shared" si="2"/>
        <v>0</v>
      </c>
      <c r="K44" s="62"/>
    </row>
    <row r="45" spans="1:11" x14ac:dyDescent="0.25">
      <c r="A45" s="31"/>
      <c r="B45" s="31"/>
      <c r="C45" s="71"/>
      <c r="D45" s="192"/>
      <c r="E45" s="130"/>
      <c r="F45" s="183">
        <f t="shared" si="6"/>
        <v>0</v>
      </c>
      <c r="G45" s="192"/>
      <c r="H45" s="130"/>
      <c r="I45" s="220">
        <f t="shared" si="1"/>
        <v>0</v>
      </c>
      <c r="J45" s="188">
        <f t="shared" si="2"/>
        <v>0</v>
      </c>
      <c r="K45" s="62"/>
    </row>
    <row r="46" spans="1:11" x14ac:dyDescent="0.25">
      <c r="A46" s="31"/>
      <c r="B46" s="31"/>
      <c r="C46" s="71"/>
      <c r="D46" s="192"/>
      <c r="E46" s="130"/>
      <c r="F46" s="183">
        <f t="shared" si="6"/>
        <v>0</v>
      </c>
      <c r="G46" s="192"/>
      <c r="H46" s="130"/>
      <c r="I46" s="220">
        <f t="shared" si="1"/>
        <v>0</v>
      </c>
      <c r="J46" s="188">
        <f t="shared" si="2"/>
        <v>0</v>
      </c>
      <c r="K46" s="62"/>
    </row>
    <row r="47" spans="1:11" x14ac:dyDescent="0.25">
      <c r="A47" s="31"/>
      <c r="B47" s="31"/>
      <c r="C47" s="71"/>
      <c r="D47" s="192"/>
      <c r="E47" s="130"/>
      <c r="F47" s="184">
        <f t="shared" si="6"/>
        <v>0</v>
      </c>
      <c r="G47" s="192"/>
      <c r="H47" s="130"/>
      <c r="I47" s="220">
        <f t="shared" si="1"/>
        <v>0</v>
      </c>
      <c r="J47" s="188">
        <f t="shared" si="2"/>
        <v>0</v>
      </c>
      <c r="K47" s="62"/>
    </row>
    <row r="48" spans="1:11" ht="19.899999999999999" customHeight="1" x14ac:dyDescent="0.25">
      <c r="A48" s="42" t="s">
        <v>0</v>
      </c>
      <c r="B48" s="42"/>
      <c r="C48" s="42"/>
      <c r="D48" s="142"/>
      <c r="E48" s="142"/>
      <c r="F48" s="109">
        <f>SUM(F13:F47)</f>
        <v>0</v>
      </c>
      <c r="G48" s="192"/>
      <c r="H48" s="130"/>
      <c r="I48" s="221">
        <f>SUM(I13:I47)</f>
        <v>0</v>
      </c>
      <c r="J48" s="186">
        <f>SUM(J13:J47)</f>
        <v>0</v>
      </c>
      <c r="K48" s="64"/>
    </row>
    <row r="49" spans="1:17" ht="145.9" customHeight="1" x14ac:dyDescent="0.25">
      <c r="A49" s="48" t="s">
        <v>88</v>
      </c>
      <c r="B49" s="48"/>
      <c r="C49" s="71" t="str">
        <f>' How to Guide'!B32</f>
        <v>1. If there is no IP or If UFS retains ownership of any generated IP then a minimum overhead recovery rate of 15% of direct costs is required per the UFS costing policy unless the Sponsor stipulates a lower rate.
2. If generated IP resides with the Sponsor per the agreement, then full costing at 41% of direct costs is required and mandated per IPR act law and is not negotiable.</v>
      </c>
      <c r="D49" s="213">
        <v>0.15</v>
      </c>
      <c r="E49" s="145"/>
      <c r="F49" s="114">
        <f>F48*$D$49</f>
        <v>0</v>
      </c>
      <c r="G49" s="213">
        <v>0.15</v>
      </c>
      <c r="H49" s="130"/>
      <c r="I49" s="115">
        <f>I48*$G$49</f>
        <v>0</v>
      </c>
      <c r="J49" s="185">
        <f>I49-F49</f>
        <v>0</v>
      </c>
      <c r="K49" s="62"/>
      <c r="L49" s="66"/>
      <c r="M49" s="66"/>
      <c r="N49" s="66"/>
      <c r="O49" s="66"/>
      <c r="P49" s="66"/>
      <c r="Q49" s="66"/>
    </row>
    <row r="50" spans="1:17" ht="30" customHeight="1" x14ac:dyDescent="0.25">
      <c r="A50" s="54" t="s">
        <v>36</v>
      </c>
      <c r="B50" s="219"/>
      <c r="C50" s="72"/>
      <c r="D50" s="142"/>
      <c r="E50" s="142"/>
      <c r="F50" s="109">
        <f>F49+F48</f>
        <v>0</v>
      </c>
      <c r="G50" s="220"/>
      <c r="H50" s="220"/>
      <c r="I50" s="221">
        <f>I49+I48</f>
        <v>0</v>
      </c>
      <c r="J50" s="186">
        <f>J49+J48</f>
        <v>0</v>
      </c>
      <c r="K50" s="67"/>
    </row>
    <row r="51" spans="1:17" ht="105" x14ac:dyDescent="0.25">
      <c r="A51" s="55" t="s">
        <v>87</v>
      </c>
      <c r="B51" s="55"/>
      <c r="C51" s="71" t="s">
        <v>110</v>
      </c>
      <c r="D51" s="147" t="s">
        <v>57</v>
      </c>
      <c r="E51" s="193">
        <f>IF(D51="VAT is calculated on the project",15/100,0)</f>
        <v>0.15</v>
      </c>
      <c r="F51" s="114">
        <f>IF($D$51="VAT is calculated on the project",F50*0.15,0)</f>
        <v>0</v>
      </c>
      <c r="G51" s="220"/>
      <c r="H51" s="220"/>
      <c r="I51" s="115">
        <f>IF($D$51="VAT is calculated on the project",I50*0.15,0)</f>
        <v>0</v>
      </c>
      <c r="J51" s="187">
        <f>IF($D$51="VAT is calculated on the project",J50*0.15,0)</f>
        <v>0</v>
      </c>
      <c r="K51" s="31"/>
      <c r="L51" s="66"/>
      <c r="M51" s="66"/>
      <c r="N51" s="66"/>
      <c r="O51" s="66"/>
    </row>
    <row r="52" spans="1:17" ht="25.15" customHeight="1" thickBot="1" x14ac:dyDescent="0.3">
      <c r="A52" s="42" t="s">
        <v>86</v>
      </c>
      <c r="B52" s="42"/>
      <c r="C52" s="42"/>
      <c r="D52" s="142"/>
      <c r="E52" s="142"/>
      <c r="F52" s="194">
        <f>F51+F50</f>
        <v>0</v>
      </c>
      <c r="G52" s="220"/>
      <c r="H52" s="220"/>
      <c r="I52" s="222">
        <f>I51+I50</f>
        <v>0</v>
      </c>
      <c r="J52" s="194">
        <f>J51+J50</f>
        <v>0</v>
      </c>
      <c r="K52" s="67"/>
    </row>
    <row r="53" spans="1:17" ht="15.75" thickTop="1" x14ac:dyDescent="0.25"/>
    <row r="54" spans="1:17" hidden="1" x14ac:dyDescent="0.25"/>
    <row r="55" spans="1:17" hidden="1" x14ac:dyDescent="0.25">
      <c r="A55" s="33" t="s">
        <v>57</v>
      </c>
    </row>
    <row r="56" spans="1:17" ht="15.75" hidden="1" thickBot="1" x14ac:dyDescent="0.3">
      <c r="A56" s="34" t="s">
        <v>58</v>
      </c>
    </row>
    <row r="57" spans="1:17" hidden="1" x14ac:dyDescent="0.25"/>
  </sheetData>
  <sheetProtection formatCells="0" formatColumns="0" formatRows="0" insertColumns="0" insertRows="0" insertHyperlinks="0"/>
  <mergeCells count="13">
    <mergeCell ref="A1:C1"/>
    <mergeCell ref="C2:K2"/>
    <mergeCell ref="G4:K7"/>
    <mergeCell ref="A24:A26"/>
    <mergeCell ref="D24:D26"/>
    <mergeCell ref="E24:E26"/>
    <mergeCell ref="K24:K26"/>
    <mergeCell ref="A7:E7"/>
    <mergeCell ref="C3:K3"/>
    <mergeCell ref="A9:E9"/>
    <mergeCell ref="A8:E8"/>
    <mergeCell ref="D11:F11"/>
    <mergeCell ref="G11:I11"/>
  </mergeCells>
  <dataValidations disablePrompts="1" count="1">
    <dataValidation type="list" showInputMessage="1" showErrorMessage="1" errorTitle="Invalid data selected" error="Invalid data entered in the cell. Only select data from the Dropdown!" promptTitle="Select your option" prompt="Select your VAT option" sqref="D51" xr:uid="{E5222794-EC08-4137-93C5-2CD5029DB56E}">
      <formula1>$A$55:$A$56</formula1>
    </dataValidation>
  </dataValidations>
  <hyperlinks>
    <hyperlink ref="C23" r:id="rId1" display="Compare to UFS accomodation rates. Available on Sharepoint, click here." xr:uid="{2B3ABEA6-32AE-4080-B0EA-59B940CABBAC}"/>
    <hyperlink ref="C26" r:id="rId2" display="International Travel:" xr:uid="{D8060CEA-02C7-4B04-BDCD-DE5B348853C2}"/>
  </hyperlinks>
  <pageMargins left="0.7" right="0.7" top="0.75" bottom="0.75" header="0.3" footer="0.3"/>
  <pageSetup orientation="portrait" r:id="rId3"/>
  <ignoredErrors>
    <ignoredError sqref="I51" formula="1"/>
  </ignoredErrors>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7A75-7EDF-4A80-91AB-552A0502A2A9}">
  <dimension ref="A1:AI56"/>
  <sheetViews>
    <sheetView zoomScale="85" zoomScaleNormal="85" workbookViewId="0">
      <selection activeCell="B4" sqref="B4"/>
    </sheetView>
  </sheetViews>
  <sheetFormatPr defaultColWidth="8.85546875" defaultRowHeight="15" x14ac:dyDescent="0.25"/>
  <cols>
    <col min="1" max="1" width="35" style="32" customWidth="1"/>
    <col min="2" max="2" width="56.5703125" style="32" customWidth="1"/>
    <col min="3" max="3" width="18.7109375" style="32" customWidth="1"/>
    <col min="4" max="4" width="14.5703125" style="32" customWidth="1"/>
    <col min="5" max="5" width="40.85546875" style="32" customWidth="1"/>
    <col min="6" max="6" width="39.28515625" style="32" customWidth="1"/>
    <col min="7" max="7" width="40.85546875" style="32" customWidth="1"/>
    <col min="8" max="8" width="45.28515625" style="32" customWidth="1"/>
    <col min="9" max="9" width="1.28515625" style="32" customWidth="1"/>
    <col min="10" max="10" width="13.85546875" style="32" customWidth="1"/>
    <col min="11" max="11" width="14.5703125" style="32" customWidth="1"/>
    <col min="12" max="12" width="40.85546875" style="32" customWidth="1"/>
    <col min="13" max="13" width="39.28515625" style="32" customWidth="1"/>
    <col min="14" max="14" width="40.85546875" style="32" customWidth="1"/>
    <col min="15" max="15" width="1.28515625" style="32" customWidth="1"/>
    <col min="16" max="16" width="13.85546875" style="32" customWidth="1"/>
    <col min="17" max="17" width="14.5703125" style="32" customWidth="1"/>
    <col min="18" max="18" width="40.85546875" style="32" customWidth="1"/>
    <col min="19" max="19" width="39.28515625" style="32" customWidth="1"/>
    <col min="20" max="20" width="40.85546875" style="32" customWidth="1"/>
    <col min="21" max="21" width="1.28515625" style="32" customWidth="1"/>
    <col min="22" max="22" width="13.85546875" style="32" customWidth="1"/>
    <col min="23" max="23" width="14.5703125" style="32" customWidth="1"/>
    <col min="24" max="24" width="40.85546875" style="32" customWidth="1"/>
    <col min="25" max="25" width="39.28515625" style="32" customWidth="1"/>
    <col min="26" max="26" width="40.85546875" style="32" customWidth="1"/>
    <col min="27" max="27" width="1.28515625" style="32" customWidth="1"/>
    <col min="28" max="28" width="13.85546875" style="32" customWidth="1"/>
    <col min="29" max="29" width="14.5703125" style="32" customWidth="1"/>
    <col min="30" max="30" width="40.85546875" style="32" customWidth="1"/>
    <col min="31" max="31" width="39.28515625" style="32" customWidth="1"/>
    <col min="32" max="32" width="40.85546875" style="32" customWidth="1"/>
    <col min="33" max="33" width="1.85546875" style="32" customWidth="1"/>
    <col min="34" max="34" width="21.28515625" style="32" customWidth="1"/>
    <col min="35" max="35" width="24" style="32" customWidth="1"/>
    <col min="36" max="16384" width="8.85546875" style="32"/>
  </cols>
  <sheetData>
    <row r="1" spans="1:35" ht="64.150000000000006" customHeight="1" x14ac:dyDescent="0.25">
      <c r="A1" s="223" t="s">
        <v>51</v>
      </c>
      <c r="B1" s="223"/>
    </row>
    <row r="2" spans="1:35" ht="37.9" customHeight="1" x14ac:dyDescent="0.25">
      <c r="A2" s="107" t="s">
        <v>41</v>
      </c>
      <c r="B2" s="246"/>
      <c r="C2" s="246"/>
      <c r="D2" s="246"/>
      <c r="E2" s="246"/>
      <c r="F2" s="246"/>
    </row>
    <row r="3" spans="1:35" ht="27.6" customHeight="1" x14ac:dyDescent="0.25">
      <c r="A3" s="107" t="s">
        <v>102</v>
      </c>
      <c r="B3" s="247"/>
      <c r="C3" s="247"/>
      <c r="D3" s="247"/>
      <c r="E3" s="247"/>
      <c r="F3" s="247"/>
    </row>
    <row r="4" spans="1:35" ht="14.45" customHeight="1" x14ac:dyDescent="0.25">
      <c r="C4" s="248" t="s">
        <v>52</v>
      </c>
      <c r="D4" s="248"/>
      <c r="E4" s="248"/>
    </row>
    <row r="5" spans="1:35" x14ac:dyDescent="0.25">
      <c r="C5" s="248"/>
      <c r="D5" s="248"/>
      <c r="E5" s="248"/>
    </row>
    <row r="6" spans="1:35" x14ac:dyDescent="0.25">
      <c r="C6" s="248"/>
      <c r="D6" s="248"/>
      <c r="E6" s="248"/>
    </row>
    <row r="7" spans="1:35" x14ac:dyDescent="0.25">
      <c r="A7" s="237" t="s">
        <v>59</v>
      </c>
      <c r="B7" s="237"/>
      <c r="C7" s="248"/>
      <c r="D7" s="248"/>
      <c r="E7" s="248"/>
    </row>
    <row r="8" spans="1:35" ht="15.75" thickBot="1" x14ac:dyDescent="0.3">
      <c r="A8" s="74"/>
      <c r="B8" s="74"/>
      <c r="C8" s="74"/>
      <c r="D8" s="74"/>
      <c r="F8" s="75"/>
      <c r="G8" s="75"/>
      <c r="H8" s="75"/>
      <c r="I8" s="75"/>
      <c r="J8" s="74"/>
      <c r="K8" s="74"/>
      <c r="M8" s="75"/>
      <c r="N8" s="75"/>
      <c r="O8" s="75"/>
      <c r="P8" s="74"/>
      <c r="Q8" s="74"/>
      <c r="S8" s="75"/>
      <c r="T8" s="75"/>
      <c r="U8" s="75"/>
      <c r="V8" s="74"/>
      <c r="W8" s="74"/>
      <c r="Y8" s="75"/>
      <c r="Z8" s="75"/>
      <c r="AA8" s="75"/>
      <c r="AB8" s="74"/>
      <c r="AC8" s="74"/>
      <c r="AE8" s="75"/>
      <c r="AF8" s="75"/>
    </row>
    <row r="9" spans="1:35" ht="37.9" customHeight="1" x14ac:dyDescent="0.4">
      <c r="A9" s="29"/>
      <c r="C9" s="272" t="s">
        <v>114</v>
      </c>
      <c r="D9" s="273"/>
      <c r="E9" s="273"/>
      <c r="F9" s="273"/>
      <c r="G9" s="273"/>
      <c r="H9" s="274"/>
      <c r="I9" s="278"/>
      <c r="J9" s="275" t="s">
        <v>111</v>
      </c>
      <c r="K9" s="276"/>
      <c r="L9" s="276"/>
      <c r="M9" s="276"/>
      <c r="N9" s="277"/>
      <c r="O9" s="259"/>
      <c r="P9" s="262" t="s">
        <v>112</v>
      </c>
      <c r="Q9" s="263"/>
      <c r="R9" s="263"/>
      <c r="S9" s="263"/>
      <c r="T9" s="264"/>
      <c r="U9" s="281"/>
      <c r="V9" s="284" t="s">
        <v>113</v>
      </c>
      <c r="W9" s="285"/>
      <c r="X9" s="285"/>
      <c r="Y9" s="285"/>
      <c r="Z9" s="286"/>
      <c r="AA9" s="250"/>
      <c r="AB9" s="253" t="s">
        <v>115</v>
      </c>
      <c r="AC9" s="254"/>
      <c r="AD9" s="254"/>
      <c r="AE9" s="254"/>
      <c r="AF9" s="255"/>
      <c r="AG9" s="250"/>
      <c r="AH9" s="270" t="s">
        <v>145</v>
      </c>
      <c r="AI9" s="268" t="s">
        <v>146</v>
      </c>
    </row>
    <row r="10" spans="1:35" ht="51" customHeight="1" x14ac:dyDescent="0.25">
      <c r="A10" s="36" t="s">
        <v>33</v>
      </c>
      <c r="B10" s="68" t="s">
        <v>68</v>
      </c>
      <c r="C10" s="105" t="s">
        <v>85</v>
      </c>
      <c r="D10" s="36" t="s">
        <v>48</v>
      </c>
      <c r="E10" s="69" t="s">
        <v>141</v>
      </c>
      <c r="F10" s="37" t="s">
        <v>140</v>
      </c>
      <c r="G10" s="70" t="s">
        <v>139</v>
      </c>
      <c r="H10" s="36" t="s">
        <v>149</v>
      </c>
      <c r="I10" s="279"/>
      <c r="J10" s="101" t="s">
        <v>85</v>
      </c>
      <c r="K10" s="102" t="s">
        <v>48</v>
      </c>
      <c r="L10" s="103" t="s">
        <v>138</v>
      </c>
      <c r="M10" s="38" t="s">
        <v>137</v>
      </c>
      <c r="N10" s="104" t="s">
        <v>136</v>
      </c>
      <c r="O10" s="260"/>
      <c r="P10" s="97" t="s">
        <v>85</v>
      </c>
      <c r="Q10" s="98" t="s">
        <v>48</v>
      </c>
      <c r="R10" s="99" t="s">
        <v>142</v>
      </c>
      <c r="S10" s="39" t="s">
        <v>143</v>
      </c>
      <c r="T10" s="100" t="s">
        <v>136</v>
      </c>
      <c r="U10" s="282"/>
      <c r="V10" s="93" t="s">
        <v>85</v>
      </c>
      <c r="W10" s="94" t="s">
        <v>48</v>
      </c>
      <c r="X10" s="95" t="s">
        <v>142</v>
      </c>
      <c r="Y10" s="40" t="s">
        <v>143</v>
      </c>
      <c r="Z10" s="96" t="s">
        <v>136</v>
      </c>
      <c r="AA10" s="251"/>
      <c r="AB10" s="89" t="s">
        <v>85</v>
      </c>
      <c r="AC10" s="90" t="s">
        <v>48</v>
      </c>
      <c r="AD10" s="91" t="s">
        <v>142</v>
      </c>
      <c r="AE10" s="41" t="s">
        <v>143</v>
      </c>
      <c r="AF10" s="92" t="s">
        <v>136</v>
      </c>
      <c r="AG10" s="251"/>
      <c r="AH10" s="271"/>
      <c r="AI10" s="269"/>
    </row>
    <row r="11" spans="1:35" ht="139.15" customHeight="1" x14ac:dyDescent="0.25">
      <c r="A11" s="30" t="s">
        <v>42</v>
      </c>
      <c r="B11" s="106" t="s">
        <v>108</v>
      </c>
      <c r="C11" s="129"/>
      <c r="D11" s="130"/>
      <c r="E11" s="183">
        <f t="shared" ref="E11:E16" si="0">C11*D11</f>
        <v>0</v>
      </c>
      <c r="F11" s="130"/>
      <c r="G11" s="188">
        <f>F11-E11</f>
        <v>0</v>
      </c>
      <c r="H11" s="76" t="s">
        <v>92</v>
      </c>
      <c r="I11" s="279"/>
      <c r="J11" s="129"/>
      <c r="K11" s="130"/>
      <c r="L11" s="173">
        <f t="shared" ref="L11:L16" si="1">J11*K11</f>
        <v>0</v>
      </c>
      <c r="M11" s="130"/>
      <c r="N11" s="179">
        <f>M11-L11</f>
        <v>0</v>
      </c>
      <c r="O11" s="260"/>
      <c r="P11" s="129"/>
      <c r="Q11" s="130"/>
      <c r="R11" s="163">
        <f t="shared" ref="R11:R16" si="2">P11*Q11</f>
        <v>0</v>
      </c>
      <c r="S11" s="130"/>
      <c r="T11" s="169">
        <f>S11-R11</f>
        <v>0</v>
      </c>
      <c r="U11" s="282"/>
      <c r="V11" s="129"/>
      <c r="W11" s="130"/>
      <c r="X11" s="153">
        <f t="shared" ref="X11:X16" si="3">V11*W11</f>
        <v>0</v>
      </c>
      <c r="Y11" s="130"/>
      <c r="Z11" s="154">
        <f>Y11-X11</f>
        <v>0</v>
      </c>
      <c r="AA11" s="251"/>
      <c r="AB11" s="129"/>
      <c r="AC11" s="130"/>
      <c r="AD11" s="131">
        <f t="shared" ref="AD11:AD16" si="4">AB11*AC11</f>
        <v>0</v>
      </c>
      <c r="AE11" s="130"/>
      <c r="AF11" s="132">
        <f>AE11-AD11</f>
        <v>0</v>
      </c>
      <c r="AG11" s="251"/>
      <c r="AH11"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1"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2" spans="1:35" ht="45" x14ac:dyDescent="0.25">
      <c r="A12" s="30" t="s">
        <v>43</v>
      </c>
      <c r="B12" s="106" t="s">
        <v>107</v>
      </c>
      <c r="C12" s="129"/>
      <c r="D12" s="130"/>
      <c r="E12" s="183">
        <f t="shared" si="0"/>
        <v>0</v>
      </c>
      <c r="F12" s="130"/>
      <c r="G12" s="188">
        <f t="shared" ref="G12:G39" si="5">F12-E12</f>
        <v>0</v>
      </c>
      <c r="H12" s="77" t="s">
        <v>94</v>
      </c>
      <c r="I12" s="279"/>
      <c r="J12" s="129"/>
      <c r="K12" s="130"/>
      <c r="L12" s="173">
        <f t="shared" si="1"/>
        <v>0</v>
      </c>
      <c r="M12" s="130"/>
      <c r="N12" s="179">
        <f t="shared" ref="N12:N39" si="6">M12-L12</f>
        <v>0</v>
      </c>
      <c r="O12" s="260"/>
      <c r="P12" s="129"/>
      <c r="Q12" s="130"/>
      <c r="R12" s="163">
        <f t="shared" si="2"/>
        <v>0</v>
      </c>
      <c r="S12" s="130"/>
      <c r="T12" s="169">
        <f t="shared" ref="T12:T39" si="7">S12-R12</f>
        <v>0</v>
      </c>
      <c r="U12" s="282"/>
      <c r="V12" s="129"/>
      <c r="W12" s="130"/>
      <c r="X12" s="153">
        <f t="shared" si="3"/>
        <v>0</v>
      </c>
      <c r="Y12" s="130"/>
      <c r="Z12" s="154">
        <f t="shared" ref="Z12:Z39" si="8">Y12-X12</f>
        <v>0</v>
      </c>
      <c r="AA12" s="251"/>
      <c r="AB12" s="129"/>
      <c r="AC12" s="130"/>
      <c r="AD12" s="131">
        <f t="shared" si="4"/>
        <v>0</v>
      </c>
      <c r="AE12" s="130"/>
      <c r="AF12" s="132">
        <f t="shared" ref="AF12:AF39" si="9">AE12-AD12</f>
        <v>0</v>
      </c>
      <c r="AG12" s="251"/>
      <c r="AH12"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2"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3" spans="1:35" ht="60" x14ac:dyDescent="0.25">
      <c r="A13" s="31" t="s">
        <v>34</v>
      </c>
      <c r="B13" s="106" t="s">
        <v>109</v>
      </c>
      <c r="C13" s="129"/>
      <c r="D13" s="130"/>
      <c r="E13" s="183">
        <f t="shared" si="0"/>
        <v>0</v>
      </c>
      <c r="F13" s="130"/>
      <c r="G13" s="188">
        <f t="shared" si="5"/>
        <v>0</v>
      </c>
      <c r="H13" s="77" t="s">
        <v>93</v>
      </c>
      <c r="I13" s="279"/>
      <c r="J13" s="129"/>
      <c r="K13" s="130"/>
      <c r="L13" s="173">
        <f t="shared" si="1"/>
        <v>0</v>
      </c>
      <c r="M13" s="130"/>
      <c r="N13" s="179">
        <f t="shared" si="6"/>
        <v>0</v>
      </c>
      <c r="O13" s="260"/>
      <c r="P13" s="129"/>
      <c r="Q13" s="130"/>
      <c r="R13" s="163">
        <f t="shared" si="2"/>
        <v>0</v>
      </c>
      <c r="S13" s="130"/>
      <c r="T13" s="169">
        <f t="shared" si="7"/>
        <v>0</v>
      </c>
      <c r="U13" s="282"/>
      <c r="V13" s="129"/>
      <c r="W13" s="130"/>
      <c r="X13" s="153">
        <f t="shared" si="3"/>
        <v>0</v>
      </c>
      <c r="Y13" s="130"/>
      <c r="Z13" s="154">
        <f t="shared" si="8"/>
        <v>0</v>
      </c>
      <c r="AA13" s="251"/>
      <c r="AB13" s="129"/>
      <c r="AC13" s="130"/>
      <c r="AD13" s="131">
        <f t="shared" si="4"/>
        <v>0</v>
      </c>
      <c r="AE13" s="130"/>
      <c r="AF13" s="132">
        <f t="shared" si="9"/>
        <v>0</v>
      </c>
      <c r="AG13" s="251"/>
      <c r="AH13"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3"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4" spans="1:35" ht="90" x14ac:dyDescent="0.25">
      <c r="A14" s="30" t="s">
        <v>35</v>
      </c>
      <c r="B14" s="106" t="s">
        <v>103</v>
      </c>
      <c r="C14" s="129"/>
      <c r="D14" s="130"/>
      <c r="E14" s="183">
        <f t="shared" si="0"/>
        <v>0</v>
      </c>
      <c r="F14" s="130"/>
      <c r="G14" s="188">
        <f t="shared" si="5"/>
        <v>0</v>
      </c>
      <c r="H14" s="77" t="s">
        <v>90</v>
      </c>
      <c r="I14" s="279"/>
      <c r="J14" s="129"/>
      <c r="K14" s="130"/>
      <c r="L14" s="173">
        <f t="shared" si="1"/>
        <v>0</v>
      </c>
      <c r="M14" s="130"/>
      <c r="N14" s="179">
        <f t="shared" si="6"/>
        <v>0</v>
      </c>
      <c r="O14" s="260"/>
      <c r="P14" s="129"/>
      <c r="Q14" s="130"/>
      <c r="R14" s="163">
        <f t="shared" si="2"/>
        <v>0</v>
      </c>
      <c r="S14" s="130"/>
      <c r="T14" s="169">
        <f t="shared" si="7"/>
        <v>0</v>
      </c>
      <c r="U14" s="282"/>
      <c r="V14" s="129"/>
      <c r="W14" s="130"/>
      <c r="X14" s="153">
        <f t="shared" si="3"/>
        <v>0</v>
      </c>
      <c r="Y14" s="130"/>
      <c r="Z14" s="154">
        <f t="shared" si="8"/>
        <v>0</v>
      </c>
      <c r="AA14" s="251"/>
      <c r="AB14" s="129"/>
      <c r="AC14" s="130"/>
      <c r="AD14" s="131">
        <f t="shared" si="4"/>
        <v>0</v>
      </c>
      <c r="AE14" s="130"/>
      <c r="AF14" s="132">
        <f t="shared" si="9"/>
        <v>0</v>
      </c>
      <c r="AG14" s="251"/>
      <c r="AH14"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4"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5" spans="1:35" ht="60" x14ac:dyDescent="0.25">
      <c r="A15" s="31" t="s">
        <v>37</v>
      </c>
      <c r="B15" s="106" t="s">
        <v>104</v>
      </c>
      <c r="C15" s="129"/>
      <c r="D15" s="130"/>
      <c r="E15" s="183">
        <f t="shared" si="0"/>
        <v>0</v>
      </c>
      <c r="F15" s="130"/>
      <c r="G15" s="188">
        <f t="shared" si="5"/>
        <v>0</v>
      </c>
      <c r="H15" s="77" t="s">
        <v>93</v>
      </c>
      <c r="I15" s="279"/>
      <c r="J15" s="129"/>
      <c r="K15" s="130"/>
      <c r="L15" s="173">
        <f t="shared" si="1"/>
        <v>0</v>
      </c>
      <c r="M15" s="130"/>
      <c r="N15" s="179">
        <f t="shared" si="6"/>
        <v>0</v>
      </c>
      <c r="O15" s="260"/>
      <c r="P15" s="129"/>
      <c r="Q15" s="130"/>
      <c r="R15" s="163">
        <f t="shared" si="2"/>
        <v>0</v>
      </c>
      <c r="S15" s="130"/>
      <c r="T15" s="169">
        <f t="shared" si="7"/>
        <v>0</v>
      </c>
      <c r="U15" s="282"/>
      <c r="V15" s="129"/>
      <c r="W15" s="130"/>
      <c r="X15" s="153">
        <f t="shared" si="3"/>
        <v>0</v>
      </c>
      <c r="Y15" s="130"/>
      <c r="Z15" s="154">
        <f t="shared" si="8"/>
        <v>0</v>
      </c>
      <c r="AA15" s="251"/>
      <c r="AB15" s="129"/>
      <c r="AC15" s="130"/>
      <c r="AD15" s="131">
        <f t="shared" si="4"/>
        <v>0</v>
      </c>
      <c r="AE15" s="130"/>
      <c r="AF15" s="132">
        <f t="shared" si="9"/>
        <v>0</v>
      </c>
      <c r="AG15" s="251"/>
      <c r="AH15"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5"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6" spans="1:35" ht="30" x14ac:dyDescent="0.25">
      <c r="A16" s="226" t="s">
        <v>132</v>
      </c>
      <c r="B16" s="106" t="s">
        <v>69</v>
      </c>
      <c r="C16" s="256"/>
      <c r="D16" s="231"/>
      <c r="E16" s="189">
        <f t="shared" si="0"/>
        <v>0</v>
      </c>
      <c r="F16" s="134"/>
      <c r="G16" s="188">
        <f t="shared" si="5"/>
        <v>0</v>
      </c>
      <c r="H16" s="265" t="s">
        <v>91</v>
      </c>
      <c r="I16" s="279"/>
      <c r="J16" s="256"/>
      <c r="K16" s="231"/>
      <c r="L16" s="180">
        <f t="shared" si="1"/>
        <v>0</v>
      </c>
      <c r="M16" s="134"/>
      <c r="N16" s="179">
        <f t="shared" si="6"/>
        <v>0</v>
      </c>
      <c r="O16" s="260"/>
      <c r="P16" s="256"/>
      <c r="Q16" s="231"/>
      <c r="R16" s="170">
        <f t="shared" si="2"/>
        <v>0</v>
      </c>
      <c r="S16" s="134"/>
      <c r="T16" s="169">
        <f t="shared" si="7"/>
        <v>0</v>
      </c>
      <c r="U16" s="282"/>
      <c r="V16" s="256"/>
      <c r="W16" s="231"/>
      <c r="X16" s="155">
        <f t="shared" si="3"/>
        <v>0</v>
      </c>
      <c r="Y16" s="134"/>
      <c r="Z16" s="154">
        <f t="shared" si="8"/>
        <v>0</v>
      </c>
      <c r="AA16" s="251"/>
      <c r="AB16" s="256"/>
      <c r="AC16" s="231"/>
      <c r="AD16" s="133">
        <f t="shared" si="4"/>
        <v>0</v>
      </c>
      <c r="AE16" s="134"/>
      <c r="AF16" s="132">
        <f t="shared" si="9"/>
        <v>0</v>
      </c>
      <c r="AG16" s="251"/>
      <c r="AH16"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6"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7" spans="1:35" ht="45" x14ac:dyDescent="0.25">
      <c r="A17" s="227"/>
      <c r="B17" s="106" t="s">
        <v>70</v>
      </c>
      <c r="C17" s="257"/>
      <c r="D17" s="232"/>
      <c r="E17" s="190"/>
      <c r="F17" s="136"/>
      <c r="G17" s="188">
        <f t="shared" si="5"/>
        <v>0</v>
      </c>
      <c r="H17" s="266"/>
      <c r="I17" s="279"/>
      <c r="J17" s="257"/>
      <c r="K17" s="232"/>
      <c r="L17" s="181"/>
      <c r="M17" s="136"/>
      <c r="N17" s="179">
        <f t="shared" si="6"/>
        <v>0</v>
      </c>
      <c r="O17" s="260"/>
      <c r="P17" s="257"/>
      <c r="Q17" s="232"/>
      <c r="R17" s="171"/>
      <c r="S17" s="136"/>
      <c r="T17" s="169">
        <f t="shared" si="7"/>
        <v>0</v>
      </c>
      <c r="U17" s="282"/>
      <c r="V17" s="257"/>
      <c r="W17" s="232"/>
      <c r="X17" s="156"/>
      <c r="Y17" s="136"/>
      <c r="Z17" s="154">
        <f t="shared" si="8"/>
        <v>0</v>
      </c>
      <c r="AA17" s="251"/>
      <c r="AB17" s="257"/>
      <c r="AC17" s="232"/>
      <c r="AD17" s="135"/>
      <c r="AE17" s="136"/>
      <c r="AF17" s="132">
        <f t="shared" si="9"/>
        <v>0</v>
      </c>
      <c r="AG17" s="251"/>
      <c r="AH17"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7"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8" spans="1:35" x14ac:dyDescent="0.25">
      <c r="A18" s="227"/>
      <c r="B18" s="106" t="s">
        <v>71</v>
      </c>
      <c r="C18" s="258"/>
      <c r="D18" s="233"/>
      <c r="E18" s="191"/>
      <c r="F18" s="138"/>
      <c r="G18" s="188">
        <f t="shared" si="5"/>
        <v>0</v>
      </c>
      <c r="H18" s="267"/>
      <c r="I18" s="279"/>
      <c r="J18" s="258"/>
      <c r="K18" s="233"/>
      <c r="L18" s="182"/>
      <c r="M18" s="138"/>
      <c r="N18" s="179">
        <f t="shared" si="6"/>
        <v>0</v>
      </c>
      <c r="O18" s="260"/>
      <c r="P18" s="258"/>
      <c r="Q18" s="233"/>
      <c r="R18" s="172"/>
      <c r="S18" s="138"/>
      <c r="T18" s="169">
        <f t="shared" si="7"/>
        <v>0</v>
      </c>
      <c r="U18" s="282"/>
      <c r="V18" s="258"/>
      <c r="W18" s="233"/>
      <c r="X18" s="157"/>
      <c r="Y18" s="138"/>
      <c r="Z18" s="154">
        <f t="shared" si="8"/>
        <v>0</v>
      </c>
      <c r="AA18" s="251"/>
      <c r="AB18" s="258"/>
      <c r="AC18" s="233"/>
      <c r="AD18" s="137"/>
      <c r="AE18" s="138"/>
      <c r="AF18" s="132">
        <f t="shared" si="9"/>
        <v>0</v>
      </c>
      <c r="AG18" s="251"/>
      <c r="AH18"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8"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19" spans="1:35" ht="33.6" customHeight="1" x14ac:dyDescent="0.25">
      <c r="A19" s="31" t="s">
        <v>44</v>
      </c>
      <c r="B19" s="106" t="s">
        <v>72</v>
      </c>
      <c r="C19" s="129"/>
      <c r="D19" s="130"/>
      <c r="E19" s="183">
        <f t="shared" ref="E19:E39" si="10">C19*D19</f>
        <v>0</v>
      </c>
      <c r="F19" s="130"/>
      <c r="G19" s="188">
        <f t="shared" si="5"/>
        <v>0</v>
      </c>
      <c r="H19" s="77" t="s">
        <v>99</v>
      </c>
      <c r="I19" s="279"/>
      <c r="J19" s="129"/>
      <c r="K19" s="130"/>
      <c r="L19" s="173">
        <f t="shared" ref="L19:L39" si="11">J19*K19</f>
        <v>0</v>
      </c>
      <c r="M19" s="130"/>
      <c r="N19" s="179">
        <f t="shared" si="6"/>
        <v>0</v>
      </c>
      <c r="O19" s="260"/>
      <c r="P19" s="129"/>
      <c r="Q19" s="130"/>
      <c r="R19" s="163">
        <f t="shared" ref="R19:R39" si="12">P19*Q19</f>
        <v>0</v>
      </c>
      <c r="S19" s="130"/>
      <c r="T19" s="169">
        <f t="shared" si="7"/>
        <v>0</v>
      </c>
      <c r="U19" s="282"/>
      <c r="V19" s="129"/>
      <c r="W19" s="130"/>
      <c r="X19" s="153">
        <f t="shared" ref="X19:X39" si="13">V19*W19</f>
        <v>0</v>
      </c>
      <c r="Y19" s="130"/>
      <c r="Z19" s="154">
        <f t="shared" si="8"/>
        <v>0</v>
      </c>
      <c r="AA19" s="251"/>
      <c r="AB19" s="129"/>
      <c r="AC19" s="130"/>
      <c r="AD19" s="131">
        <f t="shared" ref="AD19:AD39" si="14">AB19*AC19</f>
        <v>0</v>
      </c>
      <c r="AE19" s="130"/>
      <c r="AF19" s="132">
        <f t="shared" si="9"/>
        <v>0</v>
      </c>
      <c r="AG19" s="251"/>
      <c r="AH19"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19"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0" spans="1:35" ht="31.9" customHeight="1" x14ac:dyDescent="0.25">
      <c r="A20" s="31" t="s">
        <v>39</v>
      </c>
      <c r="B20" s="106" t="s">
        <v>73</v>
      </c>
      <c r="C20" s="129"/>
      <c r="D20" s="130"/>
      <c r="E20" s="183">
        <f t="shared" si="10"/>
        <v>0</v>
      </c>
      <c r="F20" s="130"/>
      <c r="G20" s="188">
        <f t="shared" si="5"/>
        <v>0</v>
      </c>
      <c r="H20" s="77" t="s">
        <v>99</v>
      </c>
      <c r="I20" s="279"/>
      <c r="J20" s="129"/>
      <c r="K20" s="130"/>
      <c r="L20" s="173">
        <f t="shared" si="11"/>
        <v>0</v>
      </c>
      <c r="M20" s="130"/>
      <c r="N20" s="179">
        <f t="shared" si="6"/>
        <v>0</v>
      </c>
      <c r="O20" s="260"/>
      <c r="P20" s="129"/>
      <c r="Q20" s="130"/>
      <c r="R20" s="163">
        <f t="shared" si="12"/>
        <v>0</v>
      </c>
      <c r="S20" s="130"/>
      <c r="T20" s="169">
        <f t="shared" si="7"/>
        <v>0</v>
      </c>
      <c r="U20" s="282"/>
      <c r="V20" s="129"/>
      <c r="W20" s="130"/>
      <c r="X20" s="153">
        <f t="shared" si="13"/>
        <v>0</v>
      </c>
      <c r="Y20" s="130"/>
      <c r="Z20" s="154">
        <f t="shared" si="8"/>
        <v>0</v>
      </c>
      <c r="AA20" s="251"/>
      <c r="AB20" s="129"/>
      <c r="AC20" s="130"/>
      <c r="AD20" s="131">
        <f t="shared" si="14"/>
        <v>0</v>
      </c>
      <c r="AE20" s="130"/>
      <c r="AF20" s="132">
        <f t="shared" si="9"/>
        <v>0</v>
      </c>
      <c r="AG20" s="251"/>
      <c r="AH20"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0"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1" spans="1:35" ht="45" x14ac:dyDescent="0.25">
      <c r="A21" s="31" t="s">
        <v>45</v>
      </c>
      <c r="B21" s="106" t="s">
        <v>74</v>
      </c>
      <c r="C21" s="129"/>
      <c r="D21" s="130"/>
      <c r="E21" s="183">
        <f t="shared" si="10"/>
        <v>0</v>
      </c>
      <c r="F21" s="130"/>
      <c r="G21" s="188">
        <f t="shared" si="5"/>
        <v>0</v>
      </c>
      <c r="H21" s="77" t="s">
        <v>99</v>
      </c>
      <c r="I21" s="279"/>
      <c r="J21" s="129"/>
      <c r="K21" s="130"/>
      <c r="L21" s="173">
        <f t="shared" si="11"/>
        <v>0</v>
      </c>
      <c r="M21" s="130"/>
      <c r="N21" s="179">
        <f t="shared" si="6"/>
        <v>0</v>
      </c>
      <c r="O21" s="260"/>
      <c r="P21" s="129"/>
      <c r="Q21" s="130"/>
      <c r="R21" s="163">
        <f t="shared" si="12"/>
        <v>0</v>
      </c>
      <c r="S21" s="130"/>
      <c r="T21" s="169">
        <f t="shared" si="7"/>
        <v>0</v>
      </c>
      <c r="U21" s="282"/>
      <c r="V21" s="129"/>
      <c r="W21" s="130"/>
      <c r="X21" s="153">
        <f t="shared" si="13"/>
        <v>0</v>
      </c>
      <c r="Y21" s="130"/>
      <c r="Z21" s="154">
        <f t="shared" si="8"/>
        <v>0</v>
      </c>
      <c r="AA21" s="251"/>
      <c r="AB21" s="129"/>
      <c r="AC21" s="130"/>
      <c r="AD21" s="131">
        <f t="shared" si="14"/>
        <v>0</v>
      </c>
      <c r="AE21" s="130"/>
      <c r="AF21" s="132">
        <f t="shared" si="9"/>
        <v>0</v>
      </c>
      <c r="AG21" s="251"/>
      <c r="AH21"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1"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2" spans="1:35" ht="45" x14ac:dyDescent="0.25">
      <c r="A22" s="31" t="s">
        <v>46</v>
      </c>
      <c r="B22" s="106" t="s">
        <v>74</v>
      </c>
      <c r="C22" s="129"/>
      <c r="D22" s="130"/>
      <c r="E22" s="183">
        <f t="shared" si="10"/>
        <v>0</v>
      </c>
      <c r="F22" s="130"/>
      <c r="G22" s="188">
        <f t="shared" si="5"/>
        <v>0</v>
      </c>
      <c r="H22" s="77" t="s">
        <v>99</v>
      </c>
      <c r="I22" s="279"/>
      <c r="J22" s="129"/>
      <c r="K22" s="130"/>
      <c r="L22" s="173">
        <f t="shared" si="11"/>
        <v>0</v>
      </c>
      <c r="M22" s="130"/>
      <c r="N22" s="179">
        <f t="shared" si="6"/>
        <v>0</v>
      </c>
      <c r="O22" s="260"/>
      <c r="P22" s="129"/>
      <c r="Q22" s="130"/>
      <c r="R22" s="163">
        <f t="shared" si="12"/>
        <v>0</v>
      </c>
      <c r="S22" s="130"/>
      <c r="T22" s="169">
        <f t="shared" si="7"/>
        <v>0</v>
      </c>
      <c r="U22" s="282"/>
      <c r="V22" s="129"/>
      <c r="W22" s="130"/>
      <c r="X22" s="153">
        <f t="shared" si="13"/>
        <v>0</v>
      </c>
      <c r="Y22" s="130"/>
      <c r="Z22" s="154">
        <f t="shared" si="8"/>
        <v>0</v>
      </c>
      <c r="AA22" s="251"/>
      <c r="AB22" s="129"/>
      <c r="AC22" s="130"/>
      <c r="AD22" s="131">
        <f t="shared" si="14"/>
        <v>0</v>
      </c>
      <c r="AE22" s="130"/>
      <c r="AF22" s="132">
        <f t="shared" si="9"/>
        <v>0</v>
      </c>
      <c r="AG22" s="251"/>
      <c r="AH22"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2"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3" spans="1:35" ht="30" x14ac:dyDescent="0.25">
      <c r="A23" s="31" t="s">
        <v>47</v>
      </c>
      <c r="B23" s="106" t="s">
        <v>75</v>
      </c>
      <c r="C23" s="129"/>
      <c r="D23" s="130"/>
      <c r="E23" s="183">
        <f t="shared" si="10"/>
        <v>0</v>
      </c>
      <c r="F23" s="130"/>
      <c r="G23" s="188">
        <f t="shared" si="5"/>
        <v>0</v>
      </c>
      <c r="H23" s="77" t="s">
        <v>99</v>
      </c>
      <c r="I23" s="279"/>
      <c r="J23" s="129"/>
      <c r="K23" s="130"/>
      <c r="L23" s="173">
        <f t="shared" si="11"/>
        <v>0</v>
      </c>
      <c r="M23" s="130"/>
      <c r="N23" s="179">
        <f t="shared" si="6"/>
        <v>0</v>
      </c>
      <c r="O23" s="260"/>
      <c r="P23" s="129"/>
      <c r="Q23" s="130"/>
      <c r="R23" s="163">
        <f t="shared" si="12"/>
        <v>0</v>
      </c>
      <c r="S23" s="130"/>
      <c r="T23" s="169">
        <f t="shared" si="7"/>
        <v>0</v>
      </c>
      <c r="U23" s="282"/>
      <c r="V23" s="129"/>
      <c r="W23" s="130"/>
      <c r="X23" s="153">
        <f t="shared" si="13"/>
        <v>0</v>
      </c>
      <c r="Y23" s="130"/>
      <c r="Z23" s="154">
        <f t="shared" si="8"/>
        <v>0</v>
      </c>
      <c r="AA23" s="251"/>
      <c r="AB23" s="129"/>
      <c r="AC23" s="130"/>
      <c r="AD23" s="131">
        <f t="shared" si="14"/>
        <v>0</v>
      </c>
      <c r="AE23" s="130"/>
      <c r="AF23" s="132">
        <f t="shared" si="9"/>
        <v>0</v>
      </c>
      <c r="AG23" s="251"/>
      <c r="AH23"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3"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4" spans="1:35" ht="90" x14ac:dyDescent="0.25">
      <c r="A24" s="31" t="s">
        <v>40</v>
      </c>
      <c r="B24" s="106" t="s">
        <v>105</v>
      </c>
      <c r="C24" s="129"/>
      <c r="D24" s="130"/>
      <c r="E24" s="183">
        <f t="shared" si="10"/>
        <v>0</v>
      </c>
      <c r="F24" s="130"/>
      <c r="G24" s="188">
        <f t="shared" si="5"/>
        <v>0</v>
      </c>
      <c r="H24" s="77" t="s">
        <v>99</v>
      </c>
      <c r="I24" s="279"/>
      <c r="J24" s="129"/>
      <c r="K24" s="130"/>
      <c r="L24" s="173">
        <f t="shared" si="11"/>
        <v>0</v>
      </c>
      <c r="M24" s="130"/>
      <c r="N24" s="179">
        <f t="shared" si="6"/>
        <v>0</v>
      </c>
      <c r="O24" s="260"/>
      <c r="P24" s="129"/>
      <c r="Q24" s="130"/>
      <c r="R24" s="163">
        <f t="shared" si="12"/>
        <v>0</v>
      </c>
      <c r="S24" s="130"/>
      <c r="T24" s="169">
        <f t="shared" si="7"/>
        <v>0</v>
      </c>
      <c r="U24" s="282"/>
      <c r="V24" s="129"/>
      <c r="W24" s="130"/>
      <c r="X24" s="153">
        <f t="shared" si="13"/>
        <v>0</v>
      </c>
      <c r="Y24" s="130"/>
      <c r="Z24" s="154">
        <f t="shared" si="8"/>
        <v>0</v>
      </c>
      <c r="AA24" s="251"/>
      <c r="AB24" s="129"/>
      <c r="AC24" s="130"/>
      <c r="AD24" s="131">
        <f t="shared" si="14"/>
        <v>0</v>
      </c>
      <c r="AE24" s="130"/>
      <c r="AF24" s="132">
        <f t="shared" si="9"/>
        <v>0</v>
      </c>
      <c r="AG24" s="251"/>
      <c r="AH24"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4"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5" spans="1:35" ht="45" x14ac:dyDescent="0.25">
      <c r="A25" s="30" t="s">
        <v>76</v>
      </c>
      <c r="B25" s="106" t="s">
        <v>77</v>
      </c>
      <c r="C25" s="129"/>
      <c r="D25" s="130"/>
      <c r="E25" s="183">
        <f t="shared" si="10"/>
        <v>0</v>
      </c>
      <c r="F25" s="130"/>
      <c r="G25" s="188">
        <f t="shared" si="5"/>
        <v>0</v>
      </c>
      <c r="H25" s="77" t="s">
        <v>99</v>
      </c>
      <c r="I25" s="279"/>
      <c r="J25" s="129"/>
      <c r="K25" s="130"/>
      <c r="L25" s="173">
        <f t="shared" si="11"/>
        <v>0</v>
      </c>
      <c r="M25" s="130"/>
      <c r="N25" s="179">
        <f t="shared" si="6"/>
        <v>0</v>
      </c>
      <c r="O25" s="260"/>
      <c r="P25" s="129"/>
      <c r="Q25" s="130"/>
      <c r="R25" s="163">
        <f t="shared" si="12"/>
        <v>0</v>
      </c>
      <c r="S25" s="130"/>
      <c r="T25" s="169">
        <f t="shared" si="7"/>
        <v>0</v>
      </c>
      <c r="U25" s="282"/>
      <c r="V25" s="129"/>
      <c r="W25" s="130"/>
      <c r="X25" s="153">
        <f t="shared" si="13"/>
        <v>0</v>
      </c>
      <c r="Y25" s="130"/>
      <c r="Z25" s="154">
        <f t="shared" si="8"/>
        <v>0</v>
      </c>
      <c r="AA25" s="251"/>
      <c r="AB25" s="129"/>
      <c r="AC25" s="130"/>
      <c r="AD25" s="131">
        <f t="shared" si="14"/>
        <v>0</v>
      </c>
      <c r="AE25" s="130"/>
      <c r="AF25" s="132">
        <f t="shared" si="9"/>
        <v>0</v>
      </c>
      <c r="AG25" s="251"/>
      <c r="AH25"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5"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6" spans="1:35" ht="30" x14ac:dyDescent="0.25">
      <c r="A26" s="31" t="s">
        <v>32</v>
      </c>
      <c r="B26" s="106" t="s">
        <v>78</v>
      </c>
      <c r="C26" s="129"/>
      <c r="D26" s="130"/>
      <c r="E26" s="183">
        <f t="shared" si="10"/>
        <v>0</v>
      </c>
      <c r="F26" s="130"/>
      <c r="G26" s="188">
        <f t="shared" si="5"/>
        <v>0</v>
      </c>
      <c r="H26" s="77" t="s">
        <v>99</v>
      </c>
      <c r="I26" s="279"/>
      <c r="J26" s="129"/>
      <c r="K26" s="130"/>
      <c r="L26" s="173">
        <f t="shared" si="11"/>
        <v>0</v>
      </c>
      <c r="M26" s="130"/>
      <c r="N26" s="179">
        <f t="shared" si="6"/>
        <v>0</v>
      </c>
      <c r="O26" s="260"/>
      <c r="P26" s="129"/>
      <c r="Q26" s="130"/>
      <c r="R26" s="163">
        <f t="shared" si="12"/>
        <v>0</v>
      </c>
      <c r="S26" s="130"/>
      <c r="T26" s="169">
        <f t="shared" si="7"/>
        <v>0</v>
      </c>
      <c r="U26" s="282"/>
      <c r="V26" s="129"/>
      <c r="W26" s="130"/>
      <c r="X26" s="153">
        <f t="shared" si="13"/>
        <v>0</v>
      </c>
      <c r="Y26" s="130"/>
      <c r="Z26" s="154">
        <f t="shared" si="8"/>
        <v>0</v>
      </c>
      <c r="AA26" s="251"/>
      <c r="AB26" s="129"/>
      <c r="AC26" s="130"/>
      <c r="AD26" s="131">
        <f t="shared" si="14"/>
        <v>0</v>
      </c>
      <c r="AE26" s="130"/>
      <c r="AF26" s="132">
        <f t="shared" si="9"/>
        <v>0</v>
      </c>
      <c r="AG26" s="251"/>
      <c r="AH26"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6"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7" spans="1:35" ht="30" x14ac:dyDescent="0.25">
      <c r="A27" s="30" t="s">
        <v>125</v>
      </c>
      <c r="B27" s="106" t="s">
        <v>106</v>
      </c>
      <c r="C27" s="129"/>
      <c r="D27" s="130"/>
      <c r="E27" s="183">
        <f t="shared" si="10"/>
        <v>0</v>
      </c>
      <c r="F27" s="130"/>
      <c r="G27" s="188">
        <f t="shared" si="5"/>
        <v>0</v>
      </c>
      <c r="H27" s="77" t="s">
        <v>99</v>
      </c>
      <c r="I27" s="279"/>
      <c r="J27" s="129"/>
      <c r="K27" s="130"/>
      <c r="L27" s="173">
        <f t="shared" si="11"/>
        <v>0</v>
      </c>
      <c r="M27" s="130"/>
      <c r="N27" s="179">
        <f t="shared" si="6"/>
        <v>0</v>
      </c>
      <c r="O27" s="260"/>
      <c r="P27" s="129"/>
      <c r="Q27" s="130"/>
      <c r="R27" s="163">
        <f t="shared" si="12"/>
        <v>0</v>
      </c>
      <c r="S27" s="130"/>
      <c r="T27" s="169">
        <f t="shared" si="7"/>
        <v>0</v>
      </c>
      <c r="U27" s="282"/>
      <c r="V27" s="129"/>
      <c r="W27" s="130"/>
      <c r="X27" s="153">
        <f t="shared" si="13"/>
        <v>0</v>
      </c>
      <c r="Y27" s="130"/>
      <c r="Z27" s="154">
        <f t="shared" si="8"/>
        <v>0</v>
      </c>
      <c r="AA27" s="251"/>
      <c r="AB27" s="129"/>
      <c r="AC27" s="130"/>
      <c r="AD27" s="131">
        <f t="shared" si="14"/>
        <v>0</v>
      </c>
      <c r="AE27" s="130"/>
      <c r="AF27" s="132">
        <f t="shared" si="9"/>
        <v>0</v>
      </c>
      <c r="AG27" s="251"/>
      <c r="AH27"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7"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8" spans="1:35" x14ac:dyDescent="0.25">
      <c r="A28" s="30" t="s">
        <v>95</v>
      </c>
      <c r="B28" s="106"/>
      <c r="C28" s="129"/>
      <c r="D28" s="130"/>
      <c r="E28" s="183">
        <f t="shared" si="10"/>
        <v>0</v>
      </c>
      <c r="F28" s="130"/>
      <c r="G28" s="188">
        <f t="shared" si="5"/>
        <v>0</v>
      </c>
      <c r="H28" s="77" t="s">
        <v>99</v>
      </c>
      <c r="I28" s="279"/>
      <c r="J28" s="129"/>
      <c r="K28" s="130"/>
      <c r="L28" s="173">
        <f t="shared" si="11"/>
        <v>0</v>
      </c>
      <c r="M28" s="130"/>
      <c r="N28" s="179">
        <f t="shared" si="6"/>
        <v>0</v>
      </c>
      <c r="O28" s="260"/>
      <c r="P28" s="129"/>
      <c r="Q28" s="130"/>
      <c r="R28" s="163">
        <f t="shared" si="12"/>
        <v>0</v>
      </c>
      <c r="S28" s="130"/>
      <c r="T28" s="169">
        <f t="shared" si="7"/>
        <v>0</v>
      </c>
      <c r="U28" s="282"/>
      <c r="V28" s="129"/>
      <c r="W28" s="130"/>
      <c r="X28" s="153">
        <f t="shared" si="13"/>
        <v>0</v>
      </c>
      <c r="Y28" s="130"/>
      <c r="Z28" s="154">
        <f t="shared" si="8"/>
        <v>0</v>
      </c>
      <c r="AA28" s="251"/>
      <c r="AB28" s="129"/>
      <c r="AC28" s="130"/>
      <c r="AD28" s="131">
        <f t="shared" si="14"/>
        <v>0</v>
      </c>
      <c r="AE28" s="130"/>
      <c r="AF28" s="132">
        <f t="shared" si="9"/>
        <v>0</v>
      </c>
      <c r="AG28" s="251"/>
      <c r="AH28"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8"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29" spans="1:35" x14ac:dyDescent="0.25">
      <c r="A29" s="30" t="s">
        <v>96</v>
      </c>
      <c r="B29" s="106"/>
      <c r="C29" s="129"/>
      <c r="D29" s="130"/>
      <c r="E29" s="183">
        <f t="shared" si="10"/>
        <v>0</v>
      </c>
      <c r="F29" s="130"/>
      <c r="G29" s="188">
        <f t="shared" si="5"/>
        <v>0</v>
      </c>
      <c r="H29" s="77" t="s">
        <v>99</v>
      </c>
      <c r="I29" s="279"/>
      <c r="J29" s="129"/>
      <c r="K29" s="130"/>
      <c r="L29" s="173">
        <f t="shared" si="11"/>
        <v>0</v>
      </c>
      <c r="M29" s="130"/>
      <c r="N29" s="179">
        <f t="shared" si="6"/>
        <v>0</v>
      </c>
      <c r="O29" s="260"/>
      <c r="P29" s="129"/>
      <c r="Q29" s="130"/>
      <c r="R29" s="163">
        <f t="shared" si="12"/>
        <v>0</v>
      </c>
      <c r="S29" s="130"/>
      <c r="T29" s="169">
        <f t="shared" si="7"/>
        <v>0</v>
      </c>
      <c r="U29" s="282"/>
      <c r="V29" s="129"/>
      <c r="W29" s="130"/>
      <c r="X29" s="153">
        <f t="shared" si="13"/>
        <v>0</v>
      </c>
      <c r="Y29" s="130"/>
      <c r="Z29" s="154">
        <f t="shared" si="8"/>
        <v>0</v>
      </c>
      <c r="AA29" s="251"/>
      <c r="AB29" s="129"/>
      <c r="AC29" s="130"/>
      <c r="AD29" s="131">
        <f t="shared" si="14"/>
        <v>0</v>
      </c>
      <c r="AE29" s="130"/>
      <c r="AF29" s="132">
        <f t="shared" si="9"/>
        <v>0</v>
      </c>
      <c r="AG29" s="251"/>
      <c r="AH29"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29"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0" spans="1:35" x14ac:dyDescent="0.25">
      <c r="A30" s="30" t="s">
        <v>98</v>
      </c>
      <c r="B30" s="106"/>
      <c r="C30" s="129"/>
      <c r="D30" s="130"/>
      <c r="E30" s="183">
        <f t="shared" si="10"/>
        <v>0</v>
      </c>
      <c r="F30" s="130"/>
      <c r="G30" s="188">
        <f t="shared" si="5"/>
        <v>0</v>
      </c>
      <c r="H30" s="77"/>
      <c r="I30" s="279"/>
      <c r="J30" s="129"/>
      <c r="K30" s="130"/>
      <c r="L30" s="173">
        <f t="shared" si="11"/>
        <v>0</v>
      </c>
      <c r="M30" s="130"/>
      <c r="N30" s="179">
        <f t="shared" si="6"/>
        <v>0</v>
      </c>
      <c r="O30" s="260"/>
      <c r="P30" s="129"/>
      <c r="Q30" s="130"/>
      <c r="R30" s="163">
        <f t="shared" si="12"/>
        <v>0</v>
      </c>
      <c r="S30" s="130"/>
      <c r="T30" s="169">
        <f t="shared" si="7"/>
        <v>0</v>
      </c>
      <c r="U30" s="282"/>
      <c r="V30" s="129"/>
      <c r="W30" s="130"/>
      <c r="X30" s="153">
        <f t="shared" si="13"/>
        <v>0</v>
      </c>
      <c r="Y30" s="130"/>
      <c r="Z30" s="154">
        <f t="shared" si="8"/>
        <v>0</v>
      </c>
      <c r="AA30" s="251"/>
      <c r="AB30" s="129"/>
      <c r="AC30" s="130"/>
      <c r="AD30" s="131">
        <f t="shared" si="14"/>
        <v>0</v>
      </c>
      <c r="AE30" s="130"/>
      <c r="AF30" s="132">
        <f t="shared" si="9"/>
        <v>0</v>
      </c>
      <c r="AG30" s="251"/>
      <c r="AH30"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0"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1" spans="1:35" x14ac:dyDescent="0.25">
      <c r="A31" s="30" t="s">
        <v>116</v>
      </c>
      <c r="B31" s="106"/>
      <c r="C31" s="129"/>
      <c r="D31" s="130"/>
      <c r="E31" s="183">
        <f t="shared" si="10"/>
        <v>0</v>
      </c>
      <c r="F31" s="130"/>
      <c r="G31" s="188">
        <f t="shared" si="5"/>
        <v>0</v>
      </c>
      <c r="H31" s="77"/>
      <c r="I31" s="279"/>
      <c r="J31" s="129"/>
      <c r="K31" s="130"/>
      <c r="L31" s="173">
        <f t="shared" si="11"/>
        <v>0</v>
      </c>
      <c r="M31" s="130"/>
      <c r="N31" s="179">
        <f t="shared" si="6"/>
        <v>0</v>
      </c>
      <c r="O31" s="260"/>
      <c r="P31" s="129"/>
      <c r="Q31" s="130"/>
      <c r="R31" s="163">
        <f t="shared" si="12"/>
        <v>0</v>
      </c>
      <c r="S31" s="130"/>
      <c r="T31" s="169">
        <f t="shared" si="7"/>
        <v>0</v>
      </c>
      <c r="U31" s="282"/>
      <c r="V31" s="129"/>
      <c r="W31" s="130"/>
      <c r="X31" s="153">
        <f t="shared" si="13"/>
        <v>0</v>
      </c>
      <c r="Y31" s="130">
        <v>0</v>
      </c>
      <c r="Z31" s="154">
        <f t="shared" si="8"/>
        <v>0</v>
      </c>
      <c r="AA31" s="251"/>
      <c r="AB31" s="129"/>
      <c r="AC31" s="130"/>
      <c r="AD31" s="131">
        <f t="shared" si="14"/>
        <v>0</v>
      </c>
      <c r="AE31" s="130"/>
      <c r="AF31" s="132">
        <f t="shared" si="9"/>
        <v>0</v>
      </c>
      <c r="AG31" s="251"/>
      <c r="AH31"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1"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2" spans="1:35" x14ac:dyDescent="0.25">
      <c r="A32" s="30" t="s">
        <v>117</v>
      </c>
      <c r="B32" s="106"/>
      <c r="C32" s="129"/>
      <c r="D32" s="130"/>
      <c r="E32" s="183">
        <f t="shared" si="10"/>
        <v>0</v>
      </c>
      <c r="F32" s="130"/>
      <c r="G32" s="188">
        <f t="shared" si="5"/>
        <v>0</v>
      </c>
      <c r="H32" s="77"/>
      <c r="I32" s="279"/>
      <c r="J32" s="129"/>
      <c r="K32" s="130"/>
      <c r="L32" s="173">
        <f t="shared" si="11"/>
        <v>0</v>
      </c>
      <c r="M32" s="130"/>
      <c r="N32" s="179">
        <f t="shared" si="6"/>
        <v>0</v>
      </c>
      <c r="O32" s="260"/>
      <c r="P32" s="129"/>
      <c r="Q32" s="130"/>
      <c r="R32" s="163">
        <f t="shared" si="12"/>
        <v>0</v>
      </c>
      <c r="S32" s="130"/>
      <c r="T32" s="169">
        <f t="shared" si="7"/>
        <v>0</v>
      </c>
      <c r="U32" s="282"/>
      <c r="V32" s="129"/>
      <c r="W32" s="130"/>
      <c r="X32" s="153">
        <f t="shared" si="13"/>
        <v>0</v>
      </c>
      <c r="Y32" s="130">
        <v>0</v>
      </c>
      <c r="Z32" s="154">
        <f t="shared" si="8"/>
        <v>0</v>
      </c>
      <c r="AA32" s="251"/>
      <c r="AB32" s="129"/>
      <c r="AC32" s="130"/>
      <c r="AD32" s="131">
        <f t="shared" si="14"/>
        <v>0</v>
      </c>
      <c r="AE32" s="130"/>
      <c r="AF32" s="132">
        <f t="shared" si="9"/>
        <v>0</v>
      </c>
      <c r="AG32" s="251"/>
      <c r="AH32"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2"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3" spans="1:35" x14ac:dyDescent="0.25">
      <c r="A33" s="30" t="s">
        <v>118</v>
      </c>
      <c r="B33" s="106"/>
      <c r="C33" s="129"/>
      <c r="D33" s="130"/>
      <c r="E33" s="183">
        <f t="shared" si="10"/>
        <v>0</v>
      </c>
      <c r="F33" s="130"/>
      <c r="G33" s="188">
        <f t="shared" si="5"/>
        <v>0</v>
      </c>
      <c r="H33" s="77"/>
      <c r="I33" s="279"/>
      <c r="J33" s="129"/>
      <c r="K33" s="130"/>
      <c r="L33" s="173">
        <f t="shared" si="11"/>
        <v>0</v>
      </c>
      <c r="M33" s="130">
        <v>0</v>
      </c>
      <c r="N33" s="179">
        <f t="shared" si="6"/>
        <v>0</v>
      </c>
      <c r="O33" s="260"/>
      <c r="P33" s="129"/>
      <c r="Q33" s="130"/>
      <c r="R33" s="163">
        <f t="shared" si="12"/>
        <v>0</v>
      </c>
      <c r="S33" s="130"/>
      <c r="T33" s="169">
        <f t="shared" si="7"/>
        <v>0</v>
      </c>
      <c r="U33" s="282"/>
      <c r="V33" s="129"/>
      <c r="W33" s="130"/>
      <c r="X33" s="153">
        <f t="shared" si="13"/>
        <v>0</v>
      </c>
      <c r="Y33" s="130">
        <v>0</v>
      </c>
      <c r="Z33" s="154">
        <f t="shared" si="8"/>
        <v>0</v>
      </c>
      <c r="AA33" s="251"/>
      <c r="AB33" s="129"/>
      <c r="AC33" s="130"/>
      <c r="AD33" s="131">
        <f t="shared" si="14"/>
        <v>0</v>
      </c>
      <c r="AE33" s="130"/>
      <c r="AF33" s="132">
        <f t="shared" si="9"/>
        <v>0</v>
      </c>
      <c r="AG33" s="251"/>
      <c r="AH33"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3"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4" spans="1:35" x14ac:dyDescent="0.25">
      <c r="A34" s="30" t="s">
        <v>119</v>
      </c>
      <c r="B34" s="106"/>
      <c r="C34" s="129"/>
      <c r="D34" s="130"/>
      <c r="E34" s="183">
        <f t="shared" si="10"/>
        <v>0</v>
      </c>
      <c r="F34" s="130">
        <v>0</v>
      </c>
      <c r="G34" s="188">
        <f t="shared" si="5"/>
        <v>0</v>
      </c>
      <c r="H34" s="77"/>
      <c r="I34" s="279"/>
      <c r="J34" s="129"/>
      <c r="K34" s="130"/>
      <c r="L34" s="173">
        <f t="shared" si="11"/>
        <v>0</v>
      </c>
      <c r="M34" s="130">
        <v>0</v>
      </c>
      <c r="N34" s="179">
        <f t="shared" si="6"/>
        <v>0</v>
      </c>
      <c r="O34" s="260"/>
      <c r="P34" s="129"/>
      <c r="Q34" s="130"/>
      <c r="R34" s="163">
        <f t="shared" si="12"/>
        <v>0</v>
      </c>
      <c r="S34" s="130">
        <v>0</v>
      </c>
      <c r="T34" s="169">
        <f t="shared" si="7"/>
        <v>0</v>
      </c>
      <c r="U34" s="282"/>
      <c r="V34" s="129"/>
      <c r="W34" s="130"/>
      <c r="X34" s="153">
        <f t="shared" si="13"/>
        <v>0</v>
      </c>
      <c r="Y34" s="130">
        <v>0</v>
      </c>
      <c r="Z34" s="154">
        <f t="shared" si="8"/>
        <v>0</v>
      </c>
      <c r="AA34" s="251"/>
      <c r="AB34" s="129"/>
      <c r="AC34" s="130"/>
      <c r="AD34" s="131">
        <f t="shared" si="14"/>
        <v>0</v>
      </c>
      <c r="AE34" s="130"/>
      <c r="AF34" s="132">
        <f t="shared" si="9"/>
        <v>0</v>
      </c>
      <c r="AG34" s="251"/>
      <c r="AH34"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4"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5" spans="1:35" x14ac:dyDescent="0.25">
      <c r="A35" s="30" t="s">
        <v>120</v>
      </c>
      <c r="B35" s="106"/>
      <c r="C35" s="129"/>
      <c r="D35" s="130"/>
      <c r="E35" s="183">
        <f t="shared" si="10"/>
        <v>0</v>
      </c>
      <c r="F35" s="130">
        <v>0</v>
      </c>
      <c r="G35" s="188">
        <f t="shared" si="5"/>
        <v>0</v>
      </c>
      <c r="H35" s="77"/>
      <c r="I35" s="279"/>
      <c r="J35" s="129"/>
      <c r="K35" s="130"/>
      <c r="L35" s="173">
        <f t="shared" si="11"/>
        <v>0</v>
      </c>
      <c r="M35" s="130">
        <v>0</v>
      </c>
      <c r="N35" s="179">
        <f t="shared" si="6"/>
        <v>0</v>
      </c>
      <c r="O35" s="260"/>
      <c r="P35" s="129"/>
      <c r="Q35" s="130"/>
      <c r="R35" s="163">
        <f t="shared" si="12"/>
        <v>0</v>
      </c>
      <c r="S35" s="130">
        <v>0</v>
      </c>
      <c r="T35" s="169">
        <f t="shared" si="7"/>
        <v>0</v>
      </c>
      <c r="U35" s="282"/>
      <c r="V35" s="129"/>
      <c r="W35" s="130"/>
      <c r="X35" s="153">
        <f t="shared" si="13"/>
        <v>0</v>
      </c>
      <c r="Y35" s="130">
        <v>0</v>
      </c>
      <c r="Z35" s="154">
        <f t="shared" si="8"/>
        <v>0</v>
      </c>
      <c r="AA35" s="251"/>
      <c r="AB35" s="129"/>
      <c r="AC35" s="130"/>
      <c r="AD35" s="131">
        <f t="shared" si="14"/>
        <v>0</v>
      </c>
      <c r="AE35" s="130">
        <v>0</v>
      </c>
      <c r="AF35" s="132">
        <f t="shared" si="9"/>
        <v>0</v>
      </c>
      <c r="AG35" s="251"/>
      <c r="AH35"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5"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6" spans="1:35" x14ac:dyDescent="0.25">
      <c r="A36" s="30" t="s">
        <v>121</v>
      </c>
      <c r="B36" s="106"/>
      <c r="C36" s="129"/>
      <c r="D36" s="130"/>
      <c r="E36" s="183">
        <f t="shared" si="10"/>
        <v>0</v>
      </c>
      <c r="F36" s="130">
        <v>0</v>
      </c>
      <c r="G36" s="188">
        <f t="shared" si="5"/>
        <v>0</v>
      </c>
      <c r="H36" s="77"/>
      <c r="I36" s="279"/>
      <c r="J36" s="129"/>
      <c r="K36" s="130"/>
      <c r="L36" s="173">
        <f t="shared" si="11"/>
        <v>0</v>
      </c>
      <c r="M36" s="130">
        <v>0</v>
      </c>
      <c r="N36" s="179">
        <f t="shared" si="6"/>
        <v>0</v>
      </c>
      <c r="O36" s="260"/>
      <c r="P36" s="129"/>
      <c r="Q36" s="130"/>
      <c r="R36" s="163">
        <f t="shared" si="12"/>
        <v>0</v>
      </c>
      <c r="S36" s="130">
        <v>0</v>
      </c>
      <c r="T36" s="169">
        <f t="shared" si="7"/>
        <v>0</v>
      </c>
      <c r="U36" s="282"/>
      <c r="V36" s="129"/>
      <c r="W36" s="130"/>
      <c r="X36" s="153">
        <f t="shared" si="13"/>
        <v>0</v>
      </c>
      <c r="Y36" s="130">
        <v>0</v>
      </c>
      <c r="Z36" s="154">
        <f t="shared" si="8"/>
        <v>0</v>
      </c>
      <c r="AA36" s="251"/>
      <c r="AB36" s="129"/>
      <c r="AC36" s="130"/>
      <c r="AD36" s="131">
        <f t="shared" si="14"/>
        <v>0</v>
      </c>
      <c r="AE36" s="130">
        <v>0</v>
      </c>
      <c r="AF36" s="132">
        <f t="shared" si="9"/>
        <v>0</v>
      </c>
      <c r="AG36" s="251"/>
      <c r="AH36"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6"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7" spans="1:35" x14ac:dyDescent="0.25">
      <c r="A37" s="30" t="s">
        <v>122</v>
      </c>
      <c r="B37" s="106"/>
      <c r="C37" s="129"/>
      <c r="D37" s="130"/>
      <c r="E37" s="183">
        <f t="shared" si="10"/>
        <v>0</v>
      </c>
      <c r="F37" s="130">
        <v>0</v>
      </c>
      <c r="G37" s="188">
        <f t="shared" si="5"/>
        <v>0</v>
      </c>
      <c r="H37" s="77"/>
      <c r="I37" s="279"/>
      <c r="J37" s="129"/>
      <c r="K37" s="130"/>
      <c r="L37" s="173">
        <f t="shared" si="11"/>
        <v>0</v>
      </c>
      <c r="M37" s="130">
        <v>0</v>
      </c>
      <c r="N37" s="179">
        <f t="shared" si="6"/>
        <v>0</v>
      </c>
      <c r="O37" s="260"/>
      <c r="P37" s="129"/>
      <c r="Q37" s="130"/>
      <c r="R37" s="163">
        <f t="shared" si="12"/>
        <v>0</v>
      </c>
      <c r="S37" s="130">
        <v>0</v>
      </c>
      <c r="T37" s="169">
        <f t="shared" si="7"/>
        <v>0</v>
      </c>
      <c r="U37" s="282"/>
      <c r="V37" s="129"/>
      <c r="W37" s="130"/>
      <c r="X37" s="153">
        <f t="shared" si="13"/>
        <v>0</v>
      </c>
      <c r="Y37" s="130">
        <v>0</v>
      </c>
      <c r="Z37" s="154">
        <f t="shared" si="8"/>
        <v>0</v>
      </c>
      <c r="AA37" s="251"/>
      <c r="AB37" s="129"/>
      <c r="AC37" s="130"/>
      <c r="AD37" s="131">
        <f t="shared" si="14"/>
        <v>0</v>
      </c>
      <c r="AE37" s="130">
        <v>0</v>
      </c>
      <c r="AF37" s="132">
        <f t="shared" si="9"/>
        <v>0</v>
      </c>
      <c r="AG37" s="251"/>
      <c r="AH37"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7"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8" spans="1:35" x14ac:dyDescent="0.25">
      <c r="A38" s="30" t="s">
        <v>123</v>
      </c>
      <c r="B38" s="106"/>
      <c r="C38" s="129"/>
      <c r="D38" s="130"/>
      <c r="E38" s="183">
        <f t="shared" si="10"/>
        <v>0</v>
      </c>
      <c r="F38" s="130">
        <v>0</v>
      </c>
      <c r="G38" s="188">
        <f t="shared" si="5"/>
        <v>0</v>
      </c>
      <c r="H38" s="77"/>
      <c r="I38" s="279"/>
      <c r="J38" s="129"/>
      <c r="K38" s="130"/>
      <c r="L38" s="173">
        <f t="shared" si="11"/>
        <v>0</v>
      </c>
      <c r="M38" s="130">
        <v>0</v>
      </c>
      <c r="N38" s="179">
        <f t="shared" si="6"/>
        <v>0</v>
      </c>
      <c r="O38" s="260"/>
      <c r="P38" s="129"/>
      <c r="Q38" s="130"/>
      <c r="R38" s="163">
        <f t="shared" si="12"/>
        <v>0</v>
      </c>
      <c r="S38" s="130">
        <v>0</v>
      </c>
      <c r="T38" s="169">
        <f t="shared" si="7"/>
        <v>0</v>
      </c>
      <c r="U38" s="282"/>
      <c r="V38" s="129"/>
      <c r="W38" s="130"/>
      <c r="X38" s="153">
        <f t="shared" si="13"/>
        <v>0</v>
      </c>
      <c r="Y38" s="130">
        <v>0</v>
      </c>
      <c r="Z38" s="154">
        <f t="shared" si="8"/>
        <v>0</v>
      </c>
      <c r="AA38" s="251"/>
      <c r="AB38" s="129"/>
      <c r="AC38" s="130"/>
      <c r="AD38" s="131">
        <f t="shared" si="14"/>
        <v>0</v>
      </c>
      <c r="AE38" s="130">
        <v>0</v>
      </c>
      <c r="AF38" s="132">
        <f t="shared" si="9"/>
        <v>0</v>
      </c>
      <c r="AG38" s="251"/>
      <c r="AH38"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8"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39" spans="1:35" x14ac:dyDescent="0.25">
      <c r="A39" s="30" t="s">
        <v>124</v>
      </c>
      <c r="B39" s="106"/>
      <c r="C39" s="129"/>
      <c r="D39" s="130"/>
      <c r="E39" s="184">
        <f t="shared" si="10"/>
        <v>0</v>
      </c>
      <c r="F39" s="140">
        <v>0</v>
      </c>
      <c r="G39" s="188">
        <f t="shared" si="5"/>
        <v>0</v>
      </c>
      <c r="H39" s="77"/>
      <c r="I39" s="279"/>
      <c r="J39" s="129"/>
      <c r="K39" s="130"/>
      <c r="L39" s="174">
        <f t="shared" si="11"/>
        <v>0</v>
      </c>
      <c r="M39" s="140">
        <v>0</v>
      </c>
      <c r="N39" s="179">
        <f t="shared" si="6"/>
        <v>0</v>
      </c>
      <c r="O39" s="260"/>
      <c r="P39" s="129"/>
      <c r="Q39" s="130"/>
      <c r="R39" s="164">
        <f t="shared" si="12"/>
        <v>0</v>
      </c>
      <c r="S39" s="140">
        <v>0</v>
      </c>
      <c r="T39" s="169">
        <f t="shared" si="7"/>
        <v>0</v>
      </c>
      <c r="U39" s="282"/>
      <c r="V39" s="129"/>
      <c r="W39" s="130"/>
      <c r="X39" s="158">
        <f t="shared" si="13"/>
        <v>0</v>
      </c>
      <c r="Y39" s="140">
        <v>0</v>
      </c>
      <c r="Z39" s="154">
        <f t="shared" si="8"/>
        <v>0</v>
      </c>
      <c r="AA39" s="251"/>
      <c r="AB39" s="129"/>
      <c r="AC39" s="130"/>
      <c r="AD39" s="139">
        <f t="shared" si="14"/>
        <v>0</v>
      </c>
      <c r="AE39" s="140">
        <v>0</v>
      </c>
      <c r="AF39" s="132">
        <f t="shared" si="9"/>
        <v>0</v>
      </c>
      <c r="AG39" s="251"/>
      <c r="AH39" s="124">
        <f>Table32[[#This Row],[Total Costs (Rand) - refer to motivations note 3 in "How to Guide"]]+Table326[[#This Row],[Total Costs (Rand) - refer to motivations note 3 in "How to Guide"]]+Table3267[[#This Row],[Total Costs (Rand) - refer to motivations note 3 in "How to Guide"]]+Table32678[[#This Row],[Total Costs (Rand) - refer to motivations note 3 in "How to Guide"]]+Table326789[[#This Row],[Total Costs (Rand) - refer to motivations note 3 in "How to Guide"]]</f>
        <v>0</v>
      </c>
      <c r="AI39" s="124">
        <f>Table32[[#This Row],[Budget Amount Requested - refer to motivations note 4 in "How to Guide"]]+Table326[[#This Row],[Budget Amount Requested - refer to motivations note 4 in "How to Guide"]]+Table3267[[#This Row],[Budget Amount Requested - refer to motivations note 4 in "How to Guide"]]+Table32678[[#This Row],[Budget Amount Requested - refer to motivations note 4 in "How to Guide"]]+Table326789[[#This Row],[Budget Amount Requested - refer to motivations note 4 in "How to Guide"]]</f>
        <v>0</v>
      </c>
    </row>
    <row r="40" spans="1:35" ht="19.899999999999999" customHeight="1" x14ac:dyDescent="0.25">
      <c r="A40" s="42" t="s">
        <v>0</v>
      </c>
      <c r="B40" s="72"/>
      <c r="C40" s="141"/>
      <c r="D40" s="142"/>
      <c r="E40" s="109">
        <f>SUM(E11:E39)</f>
        <v>0</v>
      </c>
      <c r="F40" s="109">
        <f>SUM(F11:F39)</f>
        <v>0</v>
      </c>
      <c r="G40" s="109">
        <f>SUM(G11:G39)</f>
        <v>0</v>
      </c>
      <c r="H40" s="79"/>
      <c r="I40" s="279"/>
      <c r="J40" s="141"/>
      <c r="K40" s="142"/>
      <c r="L40" s="110">
        <f>SUM(L11:L39)</f>
        <v>0</v>
      </c>
      <c r="M40" s="110">
        <f>SUM(M11:M39)</f>
        <v>0</v>
      </c>
      <c r="N40" s="175">
        <f>SUM(N11:N39)</f>
        <v>0</v>
      </c>
      <c r="O40" s="260"/>
      <c r="P40" s="141"/>
      <c r="Q40" s="142"/>
      <c r="R40" s="111">
        <f>SUM(R11:R39)</f>
        <v>0</v>
      </c>
      <c r="S40" s="111">
        <f>SUM(S11:S39)</f>
        <v>0</v>
      </c>
      <c r="T40" s="165">
        <f>SUM(T11:T39)</f>
        <v>0</v>
      </c>
      <c r="U40" s="282"/>
      <c r="V40" s="141"/>
      <c r="W40" s="142"/>
      <c r="X40" s="112">
        <f>SUM(X11:X39)</f>
        <v>0</v>
      </c>
      <c r="Y40" s="112">
        <f>SUM(Y11:Y39)</f>
        <v>0</v>
      </c>
      <c r="Z40" s="159">
        <f>SUM(Z11:Z39)</f>
        <v>0</v>
      </c>
      <c r="AA40" s="251"/>
      <c r="AB40" s="141"/>
      <c r="AC40" s="142"/>
      <c r="AD40" s="113">
        <f>SUM(AD11:AD39)</f>
        <v>0</v>
      </c>
      <c r="AE40" s="113">
        <f>SUM(AE11:AE39)</f>
        <v>0</v>
      </c>
      <c r="AF40" s="143">
        <f>SUM(AF11:AF39)</f>
        <v>0</v>
      </c>
      <c r="AG40" s="251"/>
      <c r="AH40" s="125">
        <f>SUM(AH11:AH39)</f>
        <v>0</v>
      </c>
      <c r="AI40" s="125">
        <f>SUM(AI11:AI39)</f>
        <v>0</v>
      </c>
    </row>
    <row r="41" spans="1:35" ht="145.9" customHeight="1" x14ac:dyDescent="0.25">
      <c r="A41" s="48" t="s">
        <v>88</v>
      </c>
      <c r="B41" s="106" t="str">
        <f>' How to Guide'!B32</f>
        <v>1. If there is no IP or If UFS retains ownership of any generated IP then a minimum overhead recovery rate of 15% of direct costs is required per the UFS costing policy unless the Sponsor stipulates a lower rate.
2. If generated IP resides with the Sponsor per the agreement, then full costing at 41% of direct costs is required and mandated per IPR act law and is not negotiable.</v>
      </c>
      <c r="C41" s="80">
        <v>0.15</v>
      </c>
      <c r="D41" s="65"/>
      <c r="E41" s="114">
        <f>E40*C41</f>
        <v>0</v>
      </c>
      <c r="F41" s="114">
        <f>F40*C41</f>
        <v>0</v>
      </c>
      <c r="G41" s="185">
        <f t="shared" ref="G41" si="15">E41-F41</f>
        <v>0</v>
      </c>
      <c r="H41" s="81"/>
      <c r="I41" s="279"/>
      <c r="J41" s="144"/>
      <c r="K41" s="145"/>
      <c r="L41" s="115">
        <f>$C$41*L40</f>
        <v>0</v>
      </c>
      <c r="M41" s="115">
        <f>$C$41*M40</f>
        <v>0</v>
      </c>
      <c r="N41" s="115">
        <f>$C$41*N40</f>
        <v>0</v>
      </c>
      <c r="O41" s="260"/>
      <c r="P41" s="144"/>
      <c r="Q41" s="145"/>
      <c r="R41" s="116">
        <f>$C$41*R40</f>
        <v>0</v>
      </c>
      <c r="S41" s="116">
        <f>$C$41*S40</f>
        <v>0</v>
      </c>
      <c r="T41" s="116">
        <f>$C$41*T40</f>
        <v>0</v>
      </c>
      <c r="U41" s="282"/>
      <c r="V41" s="144"/>
      <c r="W41" s="145"/>
      <c r="X41" s="117">
        <f>$C$41*X40</f>
        <v>0</v>
      </c>
      <c r="Y41" s="117">
        <f>$C$41*Y40</f>
        <v>0</v>
      </c>
      <c r="Z41" s="117">
        <f>$C$41*Z40</f>
        <v>0</v>
      </c>
      <c r="AA41" s="251"/>
      <c r="AB41" s="144"/>
      <c r="AC41" s="145"/>
      <c r="AD41" s="118">
        <f>$C$41*AD40</f>
        <v>0</v>
      </c>
      <c r="AE41" s="118">
        <f>$C$41*AE40</f>
        <v>0</v>
      </c>
      <c r="AF41" s="118">
        <f>$C$41*AF40</f>
        <v>0</v>
      </c>
      <c r="AG41" s="251"/>
      <c r="AH41" s="126">
        <f>E41+L41+R41+X41+AD41</f>
        <v>0</v>
      </c>
      <c r="AI41" s="126">
        <f>F41+M41+S41+Y41+AE41</f>
        <v>0</v>
      </c>
    </row>
    <row r="42" spans="1:35" ht="30" customHeight="1" x14ac:dyDescent="0.25">
      <c r="A42" s="54" t="s">
        <v>36</v>
      </c>
      <c r="B42" s="72"/>
      <c r="C42" s="78"/>
      <c r="D42" s="63"/>
      <c r="E42" s="109">
        <f>E41+E40</f>
        <v>0</v>
      </c>
      <c r="F42" s="109">
        <f>F41+F40</f>
        <v>0</v>
      </c>
      <c r="G42" s="186">
        <f>G41+G40</f>
        <v>0</v>
      </c>
      <c r="H42" s="82"/>
      <c r="I42" s="279"/>
      <c r="J42" s="141"/>
      <c r="K42" s="142"/>
      <c r="L42" s="110">
        <f>L41+L40</f>
        <v>0</v>
      </c>
      <c r="M42" s="110">
        <f>M41+M40</f>
        <v>0</v>
      </c>
      <c r="N42" s="176">
        <f>N41+N40</f>
        <v>0</v>
      </c>
      <c r="O42" s="260"/>
      <c r="P42" s="141"/>
      <c r="Q42" s="142"/>
      <c r="R42" s="111">
        <f>R41+R40</f>
        <v>0</v>
      </c>
      <c r="S42" s="111">
        <f>S41+S40</f>
        <v>0</v>
      </c>
      <c r="T42" s="166">
        <f>T41+T40</f>
        <v>0</v>
      </c>
      <c r="U42" s="282"/>
      <c r="V42" s="141"/>
      <c r="W42" s="142"/>
      <c r="X42" s="112">
        <f>X41+X40</f>
        <v>0</v>
      </c>
      <c r="Y42" s="112">
        <f>Y41+Y40</f>
        <v>0</v>
      </c>
      <c r="Z42" s="160">
        <f>Z41+Z40</f>
        <v>0</v>
      </c>
      <c r="AA42" s="251"/>
      <c r="AB42" s="141"/>
      <c r="AC42" s="142"/>
      <c r="AD42" s="113">
        <f>AD41+AD40</f>
        <v>0</v>
      </c>
      <c r="AE42" s="113">
        <f>AE41+AE40</f>
        <v>0</v>
      </c>
      <c r="AF42" s="146">
        <f>AF41+AF40</f>
        <v>0</v>
      </c>
      <c r="AG42" s="251"/>
      <c r="AH42" s="125">
        <f>AH40+AH41</f>
        <v>0</v>
      </c>
      <c r="AI42" s="125">
        <f>AI40+AI41</f>
        <v>0</v>
      </c>
    </row>
    <row r="43" spans="1:35" ht="105" x14ac:dyDescent="0.25">
      <c r="A43" s="55" t="s">
        <v>87</v>
      </c>
      <c r="B43" s="106" t="s">
        <v>110</v>
      </c>
      <c r="C43" s="83" t="s">
        <v>57</v>
      </c>
      <c r="D43" s="73">
        <f>IF(C43="VAT is calculated on the project",15/100,0)</f>
        <v>0.15</v>
      </c>
      <c r="E43" s="114">
        <f>IF($C$43="VAT is calculated on the project",E42*0.15,0)</f>
        <v>0</v>
      </c>
      <c r="F43" s="114">
        <f>IF($C$43="VAT is calculated on the project",F42*0.15,0)</f>
        <v>0</v>
      </c>
      <c r="G43" s="187">
        <f>IF($C$43="VAT is calculated on the project",G42*0.15,0)</f>
        <v>0</v>
      </c>
      <c r="H43" s="84"/>
      <c r="I43" s="279"/>
      <c r="J43" s="147"/>
      <c r="K43" s="148"/>
      <c r="L43" s="115">
        <f>IF($C$43="VAT is calculated on the project",L42*0.15,0)</f>
        <v>0</v>
      </c>
      <c r="M43" s="115">
        <f>IF($C$43="VAT is calculated on the project",M42*0.15,0)</f>
        <v>0</v>
      </c>
      <c r="N43" s="177">
        <f>IF($C$43="VAT is calculated on the project",N42*0.15,0)</f>
        <v>0</v>
      </c>
      <c r="O43" s="260"/>
      <c r="P43" s="147"/>
      <c r="Q43" s="148"/>
      <c r="R43" s="116">
        <f>IF($C$43="VAT is calculated on the project",R42*0.15,0)</f>
        <v>0</v>
      </c>
      <c r="S43" s="116">
        <f>IF($C$43="VAT is calculated on the project",S42*0.15,0)</f>
        <v>0</v>
      </c>
      <c r="T43" s="167">
        <f>IF($C$43="VAT is calculated on the project",T42*0.15,0)</f>
        <v>0</v>
      </c>
      <c r="U43" s="282"/>
      <c r="V43" s="147"/>
      <c r="W43" s="148"/>
      <c r="X43" s="117">
        <f>IF($C$43="VAT is calculated on the project",X42*0.15,0)</f>
        <v>0</v>
      </c>
      <c r="Y43" s="117">
        <f>IF($C$43="VAT is calculated on the project",Y42*0.15,0)</f>
        <v>0</v>
      </c>
      <c r="Z43" s="161">
        <f>IF($C$43="VAT is calculated on the project",Z42*0.15,0)</f>
        <v>0</v>
      </c>
      <c r="AA43" s="251"/>
      <c r="AB43" s="147"/>
      <c r="AC43" s="148"/>
      <c r="AD43" s="118">
        <f>IF($C$43="VAT is calculated on the project",AD42*0.15,0)</f>
        <v>0</v>
      </c>
      <c r="AE43" s="118">
        <f>IF($C$43="VAT is calculated on the project",AE42*0.15,0)</f>
        <v>0</v>
      </c>
      <c r="AF43" s="149">
        <f>IF($C$43="VAT is calculated on the project",AF42*0.15,0)</f>
        <v>0</v>
      </c>
      <c r="AG43" s="251"/>
      <c r="AH43" s="126">
        <f>E43+L43+R43+X43+AD43</f>
        <v>0</v>
      </c>
      <c r="AI43" s="126">
        <f>F43+M43+S43+Y43+AE43</f>
        <v>0</v>
      </c>
    </row>
    <row r="44" spans="1:35" ht="25.15" customHeight="1" thickBot="1" x14ac:dyDescent="0.3">
      <c r="A44" s="42" t="s">
        <v>86</v>
      </c>
      <c r="B44" s="72"/>
      <c r="C44" s="85"/>
      <c r="D44" s="86"/>
      <c r="E44" s="119">
        <f>E43+E42</f>
        <v>0</v>
      </c>
      <c r="F44" s="119">
        <f>F43+F42</f>
        <v>0</v>
      </c>
      <c r="G44" s="119">
        <f>G43+G42</f>
        <v>0</v>
      </c>
      <c r="H44" s="87"/>
      <c r="I44" s="280"/>
      <c r="J44" s="150"/>
      <c r="K44" s="151"/>
      <c r="L44" s="120">
        <f>L43+L42</f>
        <v>0</v>
      </c>
      <c r="M44" s="120">
        <f>M43+M42</f>
        <v>0</v>
      </c>
      <c r="N44" s="178">
        <f>N43+N42</f>
        <v>0</v>
      </c>
      <c r="O44" s="261"/>
      <c r="P44" s="150"/>
      <c r="Q44" s="151"/>
      <c r="R44" s="121">
        <f>R43+R42</f>
        <v>0</v>
      </c>
      <c r="S44" s="121">
        <f>S43+S42</f>
        <v>0</v>
      </c>
      <c r="T44" s="168">
        <f>T43+T42</f>
        <v>0</v>
      </c>
      <c r="U44" s="283"/>
      <c r="V44" s="150"/>
      <c r="W44" s="151"/>
      <c r="X44" s="122">
        <f>X43+X42</f>
        <v>0</v>
      </c>
      <c r="Y44" s="122">
        <f>Y43+Y42</f>
        <v>0</v>
      </c>
      <c r="Z44" s="162">
        <f>Z43+Z42</f>
        <v>0</v>
      </c>
      <c r="AA44" s="252"/>
      <c r="AB44" s="150"/>
      <c r="AC44" s="151"/>
      <c r="AD44" s="123">
        <f>AD43+AD42</f>
        <v>0</v>
      </c>
      <c r="AE44" s="123">
        <f>AE43+AE42</f>
        <v>0</v>
      </c>
      <c r="AF44" s="152">
        <f>AF43+AF42</f>
        <v>0</v>
      </c>
      <c r="AG44" s="252"/>
      <c r="AH44" s="127">
        <f>AH42+AH43</f>
        <v>0</v>
      </c>
      <c r="AI44" s="128">
        <f>AI42+AI43</f>
        <v>0</v>
      </c>
    </row>
    <row r="45" spans="1:35" x14ac:dyDescent="0.25">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row>
    <row r="46" spans="1:35" ht="15.75" hidden="1" thickBot="1" x14ac:dyDescent="0.3"/>
    <row r="47" spans="1:35" hidden="1" x14ac:dyDescent="0.25">
      <c r="A47" s="33" t="s">
        <v>57</v>
      </c>
    </row>
    <row r="48" spans="1:35" ht="15.75" hidden="1" thickBot="1" x14ac:dyDescent="0.3">
      <c r="A48" s="34" t="s">
        <v>58</v>
      </c>
    </row>
    <row r="51" spans="12:34" x14ac:dyDescent="0.25">
      <c r="AH51" s="88"/>
    </row>
    <row r="52" spans="12:34" x14ac:dyDescent="0.25">
      <c r="L52" s="88"/>
      <c r="R52" s="88"/>
      <c r="X52" s="88"/>
      <c r="AD52" s="88"/>
    </row>
    <row r="53" spans="12:34" x14ac:dyDescent="0.25">
      <c r="L53" s="88"/>
      <c r="R53" s="88"/>
      <c r="X53" s="88"/>
      <c r="AD53" s="88"/>
    </row>
    <row r="54" spans="12:34" x14ac:dyDescent="0.25">
      <c r="L54" s="88"/>
      <c r="R54" s="88"/>
      <c r="X54" s="88"/>
      <c r="AD54" s="88"/>
    </row>
    <row r="55" spans="12:34" x14ac:dyDescent="0.25">
      <c r="L55" s="88"/>
      <c r="R55" s="88"/>
      <c r="X55" s="88"/>
      <c r="AD55" s="88"/>
    </row>
    <row r="56" spans="12:34" x14ac:dyDescent="0.25">
      <c r="L56" s="88"/>
      <c r="R56" s="88"/>
      <c r="X56" s="88"/>
      <c r="AD56" s="88"/>
    </row>
  </sheetData>
  <sheetProtection formatCells="0" formatColumns="0" formatRows="0" insertColumns="0" insertRows="0" insertHyperlinks="0"/>
  <mergeCells count="33">
    <mergeCell ref="AG9:AG44"/>
    <mergeCell ref="AI9:AI10"/>
    <mergeCell ref="AH9:AH10"/>
    <mergeCell ref="C9:H9"/>
    <mergeCell ref="J9:N9"/>
    <mergeCell ref="I9:I44"/>
    <mergeCell ref="K16:K18"/>
    <mergeCell ref="U9:U44"/>
    <mergeCell ref="V9:Z9"/>
    <mergeCell ref="V16:V18"/>
    <mergeCell ref="W16:W18"/>
    <mergeCell ref="A16:A18"/>
    <mergeCell ref="C16:C18"/>
    <mergeCell ref="D16:D18"/>
    <mergeCell ref="H16:H18"/>
    <mergeCell ref="J16:J18"/>
    <mergeCell ref="I45:N45"/>
    <mergeCell ref="O9:O44"/>
    <mergeCell ref="P9:T9"/>
    <mergeCell ref="P16:P18"/>
    <mergeCell ref="Q16:Q18"/>
    <mergeCell ref="O45:T45"/>
    <mergeCell ref="U45:Z45"/>
    <mergeCell ref="AA9:AA44"/>
    <mergeCell ref="AB9:AF9"/>
    <mergeCell ref="AB16:AB18"/>
    <mergeCell ref="AC16:AC18"/>
    <mergeCell ref="AA45:AF45"/>
    <mergeCell ref="A1:B1"/>
    <mergeCell ref="A7:B7"/>
    <mergeCell ref="B2:F2"/>
    <mergeCell ref="B3:F3"/>
    <mergeCell ref="C4:E7"/>
  </mergeCells>
  <phoneticPr fontId="23" type="noConversion"/>
  <dataValidations disablePrompts="1" count="1">
    <dataValidation type="list" showInputMessage="1" showErrorMessage="1" errorTitle="Invalid data selected" error="Invalid data entered in the cell. Only select data from the Dropdown!" promptTitle="Select your option" prompt="Select your VAT option" sqref="C43 AB43 V43 P43 J43" xr:uid="{3A9D5D2D-C180-4F0D-8693-C00301FFBBDD}">
      <formula1>$A$47:$A$48</formula1>
    </dataValidation>
  </dataValidations>
  <hyperlinks>
    <hyperlink ref="B15" r:id="rId1" display="Compare to UFS accomodation rates. Available on Sharepoint, click here." xr:uid="{AE7D0AE1-29F8-494F-B95C-14690691CC32}"/>
    <hyperlink ref="B18" r:id="rId2" display="International Travel:" xr:uid="{6B5222F1-EEEB-403D-B816-5A6C1B326B43}"/>
  </hyperlinks>
  <pageMargins left="0.7" right="0.7" top="0.75" bottom="0.75" header="0.3" footer="0.3"/>
  <pageSetup orientation="portrait" r:id="rId3"/>
  <ignoredErrors>
    <ignoredError sqref="L43:N43" formula="1"/>
  </ignoredErrors>
  <drawing r:id="rId4"/>
  <tableParts count="5">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AB02-15FC-4A27-9BAB-429C55B4CEC8}">
  <dimension ref="A1:I42"/>
  <sheetViews>
    <sheetView tabSelected="1" workbookViewId="0">
      <selection sqref="A1:F1"/>
    </sheetView>
  </sheetViews>
  <sheetFormatPr defaultRowHeight="15" x14ac:dyDescent="0.25"/>
  <cols>
    <col min="1" max="1" width="35" customWidth="1"/>
    <col min="2" max="6" width="20.7109375" customWidth="1"/>
    <col min="7" max="7" width="5.7109375" customWidth="1"/>
    <col min="8" max="8" width="20.28515625" customWidth="1"/>
    <col min="9" max="9" width="19.140625" customWidth="1"/>
  </cols>
  <sheetData>
    <row r="1" spans="1:9" ht="62.45" customHeight="1" thickBot="1" x14ac:dyDescent="0.3">
      <c r="A1" s="223" t="s">
        <v>126</v>
      </c>
      <c r="B1" s="223"/>
      <c r="C1" s="223"/>
      <c r="D1" s="223"/>
      <c r="E1" s="223"/>
      <c r="F1" s="223"/>
    </row>
    <row r="2" spans="1:9" x14ac:dyDescent="0.25">
      <c r="A2" s="35"/>
      <c r="B2" s="35"/>
      <c r="C2" s="35"/>
      <c r="D2" s="35"/>
      <c r="E2" s="35"/>
      <c r="F2" s="35"/>
      <c r="H2" s="287" t="s">
        <v>145</v>
      </c>
      <c r="I2" s="288" t="s">
        <v>146</v>
      </c>
    </row>
    <row r="3" spans="1:9" ht="51" customHeight="1" x14ac:dyDescent="0.25">
      <c r="A3" s="36" t="s">
        <v>33</v>
      </c>
      <c r="B3" s="37" t="s">
        <v>127</v>
      </c>
      <c r="C3" s="38" t="s">
        <v>128</v>
      </c>
      <c r="D3" s="39" t="s">
        <v>129</v>
      </c>
      <c r="E3" s="40" t="s">
        <v>130</v>
      </c>
      <c r="F3" s="41" t="s">
        <v>131</v>
      </c>
      <c r="H3" s="269"/>
      <c r="I3" s="289"/>
    </row>
    <row r="4" spans="1:9" ht="14.45" customHeight="1" x14ac:dyDescent="0.25">
      <c r="A4" s="203" t="str">
        <f>'Multi-Year Projects Only'!A11</f>
        <v>PI's time</v>
      </c>
      <c r="B4" s="108">
        <f>'Multi-Year Projects Only'!F11</f>
        <v>0</v>
      </c>
      <c r="C4" s="108">
        <f>'Multi-Year Projects Only'!M11</f>
        <v>0</v>
      </c>
      <c r="D4" s="108">
        <f>'Multi-Year Projects Only'!S11</f>
        <v>0</v>
      </c>
      <c r="E4" s="108">
        <f>'Multi-Year Projects Only'!Y11</f>
        <v>0</v>
      </c>
      <c r="F4" s="108">
        <f>'Multi-Year Projects Only'!AE11</f>
        <v>0</v>
      </c>
      <c r="G4" s="204"/>
      <c r="H4" s="195">
        <f>'Multi-Year Projects Only'!E11+'Multi-Year Projects Only'!L11+'Multi-Year Projects Only'!R11+'Multi-Year Projects Only'!X11+'Multi-Year Projects Only'!AD11</f>
        <v>0</v>
      </c>
      <c r="I4" s="196">
        <f>SUM(B4:F4)</f>
        <v>0</v>
      </c>
    </row>
    <row r="5" spans="1:9" x14ac:dyDescent="0.25">
      <c r="A5" s="203" t="str">
        <f>'Multi-Year Projects Only'!A12</f>
        <v>Contracting Time</v>
      </c>
      <c r="B5" s="108">
        <f>'Multi-Year Projects Only'!F12</f>
        <v>0</v>
      </c>
      <c r="C5" s="108">
        <f>'Multi-Year Projects Only'!M12</f>
        <v>0</v>
      </c>
      <c r="D5" s="108">
        <f>'Multi-Year Projects Only'!S12</f>
        <v>0</v>
      </c>
      <c r="E5" s="108">
        <f>'Multi-Year Projects Only'!Y12</f>
        <v>0</v>
      </c>
      <c r="F5" s="108">
        <f>'Multi-Year Projects Only'!AE12</f>
        <v>0</v>
      </c>
      <c r="G5" s="204"/>
      <c r="H5" s="195">
        <f>'Multi-Year Projects Only'!E12+'Multi-Year Projects Only'!L12+'Multi-Year Projects Only'!R12+'Multi-Year Projects Only'!X12+'Multi-Year Projects Only'!AD12</f>
        <v>0</v>
      </c>
      <c r="I5" s="196">
        <f t="shared" ref="I5:I37" si="0">SUM(B5:F5)</f>
        <v>0</v>
      </c>
    </row>
    <row r="6" spans="1:9" x14ac:dyDescent="0.25">
      <c r="A6" s="203" t="str">
        <f>'Multi-Year Projects Only'!A13</f>
        <v>Student assistant</v>
      </c>
      <c r="B6" s="108">
        <f>'Multi-Year Projects Only'!F13</f>
        <v>0</v>
      </c>
      <c r="C6" s="108">
        <f>'Multi-Year Projects Only'!M13</f>
        <v>0</v>
      </c>
      <c r="D6" s="108">
        <f>'Multi-Year Projects Only'!S13</f>
        <v>0</v>
      </c>
      <c r="E6" s="108">
        <f>'Multi-Year Projects Only'!Y13</f>
        <v>0</v>
      </c>
      <c r="F6" s="108">
        <f>'Multi-Year Projects Only'!AE13</f>
        <v>0</v>
      </c>
      <c r="G6" s="204"/>
      <c r="H6" s="195">
        <f>'Multi-Year Projects Only'!E13+'Multi-Year Projects Only'!L13+'Multi-Year Projects Only'!R13+'Multi-Year Projects Only'!X13+'Multi-Year Projects Only'!AD13</f>
        <v>0</v>
      </c>
      <c r="I6" s="196">
        <f t="shared" si="0"/>
        <v>0</v>
      </c>
    </row>
    <row r="7" spans="1:9" x14ac:dyDescent="0.25">
      <c r="A7" s="203" t="str">
        <f>'Multi-Year Projects Only'!A14</f>
        <v>Bursaries</v>
      </c>
      <c r="B7" s="108">
        <f>'Multi-Year Projects Only'!F14</f>
        <v>0</v>
      </c>
      <c r="C7" s="108">
        <f>'Multi-Year Projects Only'!M14</f>
        <v>0</v>
      </c>
      <c r="D7" s="108">
        <f>'Multi-Year Projects Only'!S14</f>
        <v>0</v>
      </c>
      <c r="E7" s="108">
        <f>'Multi-Year Projects Only'!Y14</f>
        <v>0</v>
      </c>
      <c r="F7" s="108">
        <f>'Multi-Year Projects Only'!AE14</f>
        <v>0</v>
      </c>
      <c r="G7" s="204"/>
      <c r="H7" s="195">
        <f>'Multi-Year Projects Only'!E14+'Multi-Year Projects Only'!L14+'Multi-Year Projects Only'!R14+'Multi-Year Projects Only'!X14+'Multi-Year Projects Only'!AD14</f>
        <v>0</v>
      </c>
      <c r="I7" s="196">
        <f t="shared" si="0"/>
        <v>0</v>
      </c>
    </row>
    <row r="8" spans="1:9" x14ac:dyDescent="0.25">
      <c r="A8" s="203" t="str">
        <f>'Multi-Year Projects Only'!A15</f>
        <v>Accomodation</v>
      </c>
      <c r="B8" s="108">
        <f>'Multi-Year Projects Only'!F15</f>
        <v>0</v>
      </c>
      <c r="C8" s="108">
        <f>'Multi-Year Projects Only'!M15</f>
        <v>0</v>
      </c>
      <c r="D8" s="108">
        <f>'Multi-Year Projects Only'!S15</f>
        <v>0</v>
      </c>
      <c r="E8" s="108">
        <f>'Multi-Year Projects Only'!Y15</f>
        <v>0</v>
      </c>
      <c r="F8" s="108">
        <f>'Multi-Year Projects Only'!AE15</f>
        <v>0</v>
      </c>
      <c r="G8" s="204"/>
      <c r="H8" s="195">
        <f>'Multi-Year Projects Only'!E15+'Multi-Year Projects Only'!L15+'Multi-Year Projects Only'!R15+'Multi-Year Projects Only'!X15+'Multi-Year Projects Only'!AD15</f>
        <v>0</v>
      </c>
      <c r="I8" s="196">
        <f t="shared" si="0"/>
        <v>0</v>
      </c>
    </row>
    <row r="9" spans="1:9" x14ac:dyDescent="0.25">
      <c r="A9" s="205" t="str" cm="1">
        <f t="array" ref="A9:A11">'Multi-Year Projects Only'!A16:A18</f>
        <v xml:space="preserve">Subsistence </v>
      </c>
      <c r="B9" s="108">
        <f>'Multi-Year Projects Only'!F16</f>
        <v>0</v>
      </c>
      <c r="C9" s="108">
        <f>'Multi-Year Projects Only'!M16</f>
        <v>0</v>
      </c>
      <c r="D9" s="108">
        <f>'Multi-Year Projects Only'!S16</f>
        <v>0</v>
      </c>
      <c r="E9" s="108">
        <f>'Multi-Year Projects Only'!Y16</f>
        <v>0</v>
      </c>
      <c r="F9" s="108">
        <f>'Multi-Year Projects Only'!AE16</f>
        <v>0</v>
      </c>
      <c r="G9" s="204"/>
      <c r="H9" s="195">
        <f>'Multi-Year Projects Only'!E16+'Multi-Year Projects Only'!L16+'Multi-Year Projects Only'!R16+'Multi-Year Projects Only'!X16+'Multi-Year Projects Only'!AD16</f>
        <v>0</v>
      </c>
      <c r="I9" s="196">
        <f t="shared" si="0"/>
        <v>0</v>
      </c>
    </row>
    <row r="10" spans="1:9" ht="14.45" hidden="1" customHeight="1" x14ac:dyDescent="0.25">
      <c r="A10" s="206">
        <v>0</v>
      </c>
      <c r="B10" s="108">
        <f>'Multi-Year Projects Only'!F17</f>
        <v>0</v>
      </c>
      <c r="C10" s="108">
        <f>'Multi-Year Projects Only'!M17</f>
        <v>0</v>
      </c>
      <c r="D10" s="108">
        <f>'Multi-Year Projects Only'!S17</f>
        <v>0</v>
      </c>
      <c r="E10" s="108">
        <f>'Multi-Year Projects Only'!Y17</f>
        <v>0</v>
      </c>
      <c r="F10" s="108">
        <f>'Multi-Year Projects Only'!AE17</f>
        <v>0</v>
      </c>
      <c r="G10" s="204"/>
      <c r="H10" s="195">
        <f>'Multi-Year Projects Only'!E17+'Multi-Year Projects Only'!L17+'Multi-Year Projects Only'!R17+'Multi-Year Projects Only'!X17+'Multi-Year Projects Only'!AD17</f>
        <v>0</v>
      </c>
      <c r="I10" s="196">
        <f t="shared" si="0"/>
        <v>0</v>
      </c>
    </row>
    <row r="11" spans="1:9" ht="14.45" hidden="1" customHeight="1" x14ac:dyDescent="0.25">
      <c r="A11" s="206">
        <v>0</v>
      </c>
      <c r="B11" s="108">
        <f>'Multi-Year Projects Only'!F18</f>
        <v>0</v>
      </c>
      <c r="C11" s="108">
        <f>'Multi-Year Projects Only'!M18</f>
        <v>0</v>
      </c>
      <c r="D11" s="108">
        <f>'Multi-Year Projects Only'!S18</f>
        <v>0</v>
      </c>
      <c r="E11" s="108">
        <f>'Multi-Year Projects Only'!Y18</f>
        <v>0</v>
      </c>
      <c r="F11" s="108">
        <f>'Multi-Year Projects Only'!AE18</f>
        <v>0</v>
      </c>
      <c r="G11" s="204"/>
      <c r="H11" s="195">
        <f>'Multi-Year Projects Only'!E18+'Multi-Year Projects Only'!L18+'Multi-Year Projects Only'!R18+'Multi-Year Projects Only'!X18+'Multi-Year Projects Only'!AD18</f>
        <v>0</v>
      </c>
      <c r="I11" s="196">
        <f t="shared" si="0"/>
        <v>0</v>
      </c>
    </row>
    <row r="12" spans="1:9" x14ac:dyDescent="0.25">
      <c r="A12" s="207" t="str">
        <f>'Multi-Year Projects Only'!A19</f>
        <v>Flight costs</v>
      </c>
      <c r="B12" s="108">
        <f>'Multi-Year Projects Only'!F19</f>
        <v>0</v>
      </c>
      <c r="C12" s="108">
        <f>'Multi-Year Projects Only'!M19</f>
        <v>0</v>
      </c>
      <c r="D12" s="108">
        <f>'Multi-Year Projects Only'!S19</f>
        <v>0</v>
      </c>
      <c r="E12" s="108">
        <f>'Multi-Year Projects Only'!Y19</f>
        <v>0</v>
      </c>
      <c r="F12" s="108">
        <f>'Multi-Year Projects Only'!AE19</f>
        <v>0</v>
      </c>
      <c r="G12" s="204"/>
      <c r="H12" s="195">
        <f>'Multi-Year Projects Only'!E19+'Multi-Year Projects Only'!L19+'Multi-Year Projects Only'!R19+'Multi-Year Projects Only'!X19+'Multi-Year Projects Only'!AD19</f>
        <v>0</v>
      </c>
      <c r="I12" s="196">
        <f t="shared" si="0"/>
        <v>0</v>
      </c>
    </row>
    <row r="13" spans="1:9" x14ac:dyDescent="0.25">
      <c r="A13" s="207" t="str">
        <f>'Multi-Year Projects Only'!A20</f>
        <v>Car hire</v>
      </c>
      <c r="B13" s="108">
        <f>'Multi-Year Projects Only'!F20</f>
        <v>0</v>
      </c>
      <c r="C13" s="108">
        <f>'Multi-Year Projects Only'!M20</f>
        <v>0</v>
      </c>
      <c r="D13" s="108">
        <f>'Multi-Year Projects Only'!S20</f>
        <v>0</v>
      </c>
      <c r="E13" s="108">
        <f>'Multi-Year Projects Only'!Y20</f>
        <v>0</v>
      </c>
      <c r="F13" s="108">
        <f>'Multi-Year Projects Only'!AE20</f>
        <v>0</v>
      </c>
      <c r="G13" s="204"/>
      <c r="H13" s="195">
        <f>'Multi-Year Projects Only'!E20+'Multi-Year Projects Only'!L20+'Multi-Year Projects Only'!R20+'Multi-Year Projects Only'!X20+'Multi-Year Projects Only'!AD20</f>
        <v>0</v>
      </c>
      <c r="I13" s="196">
        <f t="shared" si="0"/>
        <v>0</v>
      </c>
    </row>
    <row r="14" spans="1:9" x14ac:dyDescent="0.25">
      <c r="A14" s="207" t="str">
        <f>'Multi-Year Projects Only'!A21</f>
        <v>Transport (Shuttle)</v>
      </c>
      <c r="B14" s="108">
        <f>'Multi-Year Projects Only'!F21</f>
        <v>0</v>
      </c>
      <c r="C14" s="108">
        <f>'Multi-Year Projects Only'!M21</f>
        <v>0</v>
      </c>
      <c r="D14" s="108">
        <f>'Multi-Year Projects Only'!S21</f>
        <v>0</v>
      </c>
      <c r="E14" s="108">
        <f>'Multi-Year Projects Only'!Y21</f>
        <v>0</v>
      </c>
      <c r="F14" s="108">
        <f>'Multi-Year Projects Only'!AE21</f>
        <v>0</v>
      </c>
      <c r="G14" s="204"/>
      <c r="H14" s="195">
        <f>'Multi-Year Projects Only'!E21+'Multi-Year Projects Only'!L21+'Multi-Year Projects Only'!R21+'Multi-Year Projects Only'!X21+'Multi-Year Projects Only'!AD21</f>
        <v>0</v>
      </c>
      <c r="I14" s="196">
        <f t="shared" si="0"/>
        <v>0</v>
      </c>
    </row>
    <row r="15" spans="1:9" x14ac:dyDescent="0.25">
      <c r="A15" s="207" t="str">
        <f>'Multi-Year Projects Only'!A22</f>
        <v>Transport (Uber)</v>
      </c>
      <c r="B15" s="108">
        <f>'Multi-Year Projects Only'!F22</f>
        <v>0</v>
      </c>
      <c r="C15" s="108">
        <f>'Multi-Year Projects Only'!M22</f>
        <v>0</v>
      </c>
      <c r="D15" s="108">
        <f>'Multi-Year Projects Only'!S22</f>
        <v>0</v>
      </c>
      <c r="E15" s="108">
        <f>'Multi-Year Projects Only'!Y22</f>
        <v>0</v>
      </c>
      <c r="F15" s="108">
        <f>'Multi-Year Projects Only'!AE22</f>
        <v>0</v>
      </c>
      <c r="G15" s="204"/>
      <c r="H15" s="195">
        <f>'Multi-Year Projects Only'!E22+'Multi-Year Projects Only'!L22+'Multi-Year Projects Only'!R22+'Multi-Year Projects Only'!X22+'Multi-Year Projects Only'!AD22</f>
        <v>0</v>
      </c>
      <c r="I15" s="196">
        <f t="shared" si="0"/>
        <v>0</v>
      </c>
    </row>
    <row r="16" spans="1:9" x14ac:dyDescent="0.25">
      <c r="A16" s="207" t="str">
        <f>'Multi-Year Projects Only'!A23</f>
        <v>Covid tests for international travel</v>
      </c>
      <c r="B16" s="108">
        <f>'Multi-Year Projects Only'!F23</f>
        <v>0</v>
      </c>
      <c r="C16" s="108">
        <f>'Multi-Year Projects Only'!M23</f>
        <v>0</v>
      </c>
      <c r="D16" s="108">
        <f>'Multi-Year Projects Only'!S23</f>
        <v>0</v>
      </c>
      <c r="E16" s="108">
        <f>'Multi-Year Projects Only'!Y23</f>
        <v>0</v>
      </c>
      <c r="F16" s="108">
        <f>'Multi-Year Projects Only'!AE23</f>
        <v>0</v>
      </c>
      <c r="G16" s="204"/>
      <c r="H16" s="195">
        <f>'Multi-Year Projects Only'!E23+'Multi-Year Projects Only'!L23+'Multi-Year Projects Only'!R23+'Multi-Year Projects Only'!X23+'Multi-Year Projects Only'!AD23</f>
        <v>0</v>
      </c>
      <c r="I16" s="196">
        <f t="shared" si="0"/>
        <v>0</v>
      </c>
    </row>
    <row r="17" spans="1:9" x14ac:dyDescent="0.25">
      <c r="A17" s="207" t="str">
        <f>'Multi-Year Projects Only'!A24</f>
        <v>Expensive equipment recovery</v>
      </c>
      <c r="B17" s="108">
        <f>'Multi-Year Projects Only'!F24</f>
        <v>0</v>
      </c>
      <c r="C17" s="108">
        <f>'Multi-Year Projects Only'!M24</f>
        <v>0</v>
      </c>
      <c r="D17" s="108">
        <f>'Multi-Year Projects Only'!S24</f>
        <v>0</v>
      </c>
      <c r="E17" s="108">
        <f>'Multi-Year Projects Only'!Y24</f>
        <v>0</v>
      </c>
      <c r="F17" s="108">
        <f>'Multi-Year Projects Only'!AE24</f>
        <v>0</v>
      </c>
      <c r="G17" s="204"/>
      <c r="H17" s="195">
        <f>'Multi-Year Projects Only'!E24+'Multi-Year Projects Only'!L24+'Multi-Year Projects Only'!R24+'Multi-Year Projects Only'!X24+'Multi-Year Projects Only'!AD24</f>
        <v>0</v>
      </c>
      <c r="I17" s="196">
        <f t="shared" si="0"/>
        <v>0</v>
      </c>
    </row>
    <row r="18" spans="1:9" ht="45" x14ac:dyDescent="0.25">
      <c r="A18" s="207" t="str">
        <f>'Multi-Year Projects Only'!A25</f>
        <v>Student personal expenses - Consumables (Digestion bags, cable ties, etc.)</v>
      </c>
      <c r="B18" s="108">
        <f>'Multi-Year Projects Only'!F25</f>
        <v>0</v>
      </c>
      <c r="C18" s="108">
        <f>'Multi-Year Projects Only'!M25</f>
        <v>0</v>
      </c>
      <c r="D18" s="108">
        <f>'Multi-Year Projects Only'!S25</f>
        <v>0</v>
      </c>
      <c r="E18" s="108">
        <f>'Multi-Year Projects Only'!Y25</f>
        <v>0</v>
      </c>
      <c r="F18" s="108">
        <f>'Multi-Year Projects Only'!AE25</f>
        <v>0</v>
      </c>
      <c r="G18" s="204"/>
      <c r="H18" s="195">
        <f>'Multi-Year Projects Only'!E25+'Multi-Year Projects Only'!L25+'Multi-Year Projects Only'!R25+'Multi-Year Projects Only'!X25+'Multi-Year Projects Only'!AD25</f>
        <v>0</v>
      </c>
      <c r="I18" s="196">
        <f t="shared" si="0"/>
        <v>0</v>
      </c>
    </row>
    <row r="19" spans="1:9" x14ac:dyDescent="0.25">
      <c r="A19" s="207" t="str">
        <f>'Multi-Year Projects Only'!A26</f>
        <v>Student personal expenses - Travel</v>
      </c>
      <c r="B19" s="108">
        <f>'Multi-Year Projects Only'!F26</f>
        <v>0</v>
      </c>
      <c r="C19" s="108">
        <f>'Multi-Year Projects Only'!M26</f>
        <v>0</v>
      </c>
      <c r="D19" s="108">
        <f>'Multi-Year Projects Only'!S26</f>
        <v>0</v>
      </c>
      <c r="E19" s="108">
        <f>'Multi-Year Projects Only'!Y26</f>
        <v>0</v>
      </c>
      <c r="F19" s="108">
        <f>'Multi-Year Projects Only'!AE26</f>
        <v>0</v>
      </c>
      <c r="G19" s="204"/>
      <c r="H19" s="195">
        <f>'Multi-Year Projects Only'!E26+'Multi-Year Projects Only'!L26+'Multi-Year Projects Only'!R26+'Multi-Year Projects Only'!X26+'Multi-Year Projects Only'!AD26</f>
        <v>0</v>
      </c>
      <c r="I19" s="196">
        <f t="shared" si="0"/>
        <v>0</v>
      </c>
    </row>
    <row r="20" spans="1:9" x14ac:dyDescent="0.25">
      <c r="A20" s="207" t="str">
        <f>'Multi-Year Projects Only'!A27</f>
        <v>Consumables (Name these below)</v>
      </c>
      <c r="B20" s="108">
        <f>'Multi-Year Projects Only'!F27</f>
        <v>0</v>
      </c>
      <c r="C20" s="108">
        <f>'Multi-Year Projects Only'!M27</f>
        <v>0</v>
      </c>
      <c r="D20" s="108">
        <f>'Multi-Year Projects Only'!S27</f>
        <v>0</v>
      </c>
      <c r="E20" s="108">
        <f>'Multi-Year Projects Only'!Y27</f>
        <v>0</v>
      </c>
      <c r="F20" s="108">
        <f>'Multi-Year Projects Only'!AE27</f>
        <v>0</v>
      </c>
      <c r="G20" s="204"/>
      <c r="H20" s="195">
        <f>'Multi-Year Projects Only'!E27+'Multi-Year Projects Only'!L27+'Multi-Year Projects Only'!R27+'Multi-Year Projects Only'!X27+'Multi-Year Projects Only'!AD27</f>
        <v>0</v>
      </c>
      <c r="I20" s="196">
        <f t="shared" si="0"/>
        <v>0</v>
      </c>
    </row>
    <row r="21" spans="1:9" x14ac:dyDescent="0.25">
      <c r="A21" s="207" t="str">
        <f>'Multi-Year Projects Only'!A28</f>
        <v>Dish</v>
      </c>
      <c r="B21" s="108">
        <f>'Multi-Year Projects Only'!F28</f>
        <v>0</v>
      </c>
      <c r="C21" s="108">
        <f>'Multi-Year Projects Only'!M28</f>
        <v>0</v>
      </c>
      <c r="D21" s="108">
        <f>'Multi-Year Projects Only'!S28</f>
        <v>0</v>
      </c>
      <c r="E21" s="108">
        <f>'Multi-Year Projects Only'!Y28</f>
        <v>0</v>
      </c>
      <c r="F21" s="108">
        <f>'Multi-Year Projects Only'!AE28</f>
        <v>0</v>
      </c>
      <c r="G21" s="204"/>
      <c r="H21" s="195">
        <f>'Multi-Year Projects Only'!E28+'Multi-Year Projects Only'!L28+'Multi-Year Projects Only'!R28+'Multi-Year Projects Only'!X28+'Multi-Year Projects Only'!AD28</f>
        <v>0</v>
      </c>
      <c r="I21" s="196">
        <f t="shared" si="0"/>
        <v>0</v>
      </c>
    </row>
    <row r="22" spans="1:9" x14ac:dyDescent="0.25">
      <c r="A22" s="207" t="str">
        <f>'Multi-Year Projects Only'!A29</f>
        <v>Chemical xxx</v>
      </c>
      <c r="B22" s="108">
        <f>'Multi-Year Projects Only'!F29</f>
        <v>0</v>
      </c>
      <c r="C22" s="108">
        <f>'Multi-Year Projects Only'!M29</f>
        <v>0</v>
      </c>
      <c r="D22" s="108">
        <f>'Multi-Year Projects Only'!S29</f>
        <v>0</v>
      </c>
      <c r="E22" s="108">
        <f>'Multi-Year Projects Only'!Y29</f>
        <v>0</v>
      </c>
      <c r="F22" s="108">
        <f>'Multi-Year Projects Only'!AE29</f>
        <v>0</v>
      </c>
      <c r="G22" s="204"/>
      <c r="H22" s="195">
        <f>'Multi-Year Projects Only'!E29+'Multi-Year Projects Only'!L29+'Multi-Year Projects Only'!R29+'Multi-Year Projects Only'!X29+'Multi-Year Projects Only'!AD29</f>
        <v>0</v>
      </c>
      <c r="I22" s="196">
        <f t="shared" si="0"/>
        <v>0</v>
      </c>
    </row>
    <row r="23" spans="1:9" x14ac:dyDescent="0.25">
      <c r="A23" s="207" t="str">
        <f>'Multi-Year Projects Only'!A30</f>
        <v>Courier services</v>
      </c>
      <c r="B23" s="108">
        <f>'Multi-Year Projects Only'!F30</f>
        <v>0</v>
      </c>
      <c r="C23" s="108">
        <f>'Multi-Year Projects Only'!M30</f>
        <v>0</v>
      </c>
      <c r="D23" s="108">
        <f>'Multi-Year Projects Only'!S30</f>
        <v>0</v>
      </c>
      <c r="E23" s="108">
        <f>'Multi-Year Projects Only'!Y30</f>
        <v>0</v>
      </c>
      <c r="F23" s="108">
        <f>'Multi-Year Projects Only'!AE30</f>
        <v>0</v>
      </c>
      <c r="G23" s="204"/>
      <c r="H23" s="195">
        <f>'Multi-Year Projects Only'!E30+'Multi-Year Projects Only'!L30+'Multi-Year Projects Only'!R30+'Multi-Year Projects Only'!X30+'Multi-Year Projects Only'!AD30</f>
        <v>0</v>
      </c>
      <c r="I23" s="196">
        <f t="shared" si="0"/>
        <v>0</v>
      </c>
    </row>
    <row r="24" spans="1:9" x14ac:dyDescent="0.25">
      <c r="A24" s="207" t="str">
        <f>'Multi-Year Projects Only'!A31</f>
        <v>Consumable 1</v>
      </c>
      <c r="B24" s="108">
        <f>'Multi-Year Projects Only'!F31</f>
        <v>0</v>
      </c>
      <c r="C24" s="108">
        <f>'Multi-Year Projects Only'!M31</f>
        <v>0</v>
      </c>
      <c r="D24" s="108">
        <f>'Multi-Year Projects Only'!S31</f>
        <v>0</v>
      </c>
      <c r="E24" s="108">
        <f>'Multi-Year Projects Only'!Y31</f>
        <v>0</v>
      </c>
      <c r="F24" s="108">
        <f>'Multi-Year Projects Only'!AE31</f>
        <v>0</v>
      </c>
      <c r="G24" s="204"/>
      <c r="H24" s="195">
        <f>'Multi-Year Projects Only'!E31+'Multi-Year Projects Only'!L31+'Multi-Year Projects Only'!R31+'Multi-Year Projects Only'!X31+'Multi-Year Projects Only'!AD31</f>
        <v>0</v>
      </c>
      <c r="I24" s="196">
        <f t="shared" si="0"/>
        <v>0</v>
      </c>
    </row>
    <row r="25" spans="1:9" x14ac:dyDescent="0.25">
      <c r="A25" s="207" t="str">
        <f>'Multi-Year Projects Only'!A32</f>
        <v>Consumable 2</v>
      </c>
      <c r="B25" s="108">
        <f>'Multi-Year Projects Only'!F32</f>
        <v>0</v>
      </c>
      <c r="C25" s="108">
        <f>'Multi-Year Projects Only'!M32</f>
        <v>0</v>
      </c>
      <c r="D25" s="108">
        <f>'Multi-Year Projects Only'!S32</f>
        <v>0</v>
      </c>
      <c r="E25" s="108">
        <f>'Multi-Year Projects Only'!Y32</f>
        <v>0</v>
      </c>
      <c r="F25" s="108">
        <f>'Multi-Year Projects Only'!AE32</f>
        <v>0</v>
      </c>
      <c r="G25" s="204"/>
      <c r="H25" s="195">
        <f>'Multi-Year Projects Only'!E32+'Multi-Year Projects Only'!L32+'Multi-Year Projects Only'!R32+'Multi-Year Projects Only'!X32+'Multi-Year Projects Only'!AD32</f>
        <v>0</v>
      </c>
      <c r="I25" s="196">
        <f t="shared" si="0"/>
        <v>0</v>
      </c>
    </row>
    <row r="26" spans="1:9" x14ac:dyDescent="0.25">
      <c r="A26" s="207" t="str">
        <f>'Multi-Year Projects Only'!A33</f>
        <v>Consumable 3</v>
      </c>
      <c r="B26" s="108">
        <f>'Multi-Year Projects Only'!F33</f>
        <v>0</v>
      </c>
      <c r="C26" s="108">
        <f>'Multi-Year Projects Only'!M33</f>
        <v>0</v>
      </c>
      <c r="D26" s="108">
        <f>'Multi-Year Projects Only'!S33</f>
        <v>0</v>
      </c>
      <c r="E26" s="108">
        <f>'Multi-Year Projects Only'!Y33</f>
        <v>0</v>
      </c>
      <c r="F26" s="108">
        <f>'Multi-Year Projects Only'!AE33</f>
        <v>0</v>
      </c>
      <c r="G26" s="204"/>
      <c r="H26" s="195">
        <f>'Multi-Year Projects Only'!E33+'Multi-Year Projects Only'!L33+'Multi-Year Projects Only'!R33+'Multi-Year Projects Only'!X33+'Multi-Year Projects Only'!AD33</f>
        <v>0</v>
      </c>
      <c r="I26" s="196">
        <f t="shared" si="0"/>
        <v>0</v>
      </c>
    </row>
    <row r="27" spans="1:9" x14ac:dyDescent="0.25">
      <c r="A27" s="207" t="str">
        <f>'Multi-Year Projects Only'!A34</f>
        <v>Consumable 4</v>
      </c>
      <c r="B27" s="108">
        <f>'Multi-Year Projects Only'!F34</f>
        <v>0</v>
      </c>
      <c r="C27" s="108">
        <f>'Multi-Year Projects Only'!M34</f>
        <v>0</v>
      </c>
      <c r="D27" s="108">
        <f>'Multi-Year Projects Only'!S34</f>
        <v>0</v>
      </c>
      <c r="E27" s="108">
        <f>'Multi-Year Projects Only'!Y34</f>
        <v>0</v>
      </c>
      <c r="F27" s="108">
        <f>'Multi-Year Projects Only'!AE34</f>
        <v>0</v>
      </c>
      <c r="G27" s="204"/>
      <c r="H27" s="195">
        <f>'Multi-Year Projects Only'!E34+'Multi-Year Projects Only'!L34+'Multi-Year Projects Only'!R34+'Multi-Year Projects Only'!X34+'Multi-Year Projects Only'!AD34</f>
        <v>0</v>
      </c>
      <c r="I27" s="196">
        <f t="shared" si="0"/>
        <v>0</v>
      </c>
    </row>
    <row r="28" spans="1:9" x14ac:dyDescent="0.25">
      <c r="A28" s="207" t="str">
        <f>'Multi-Year Projects Only'!A35</f>
        <v>Consumable 5</v>
      </c>
      <c r="B28" s="108">
        <f>'Multi-Year Projects Only'!F35</f>
        <v>0</v>
      </c>
      <c r="C28" s="108">
        <f>'Multi-Year Projects Only'!M35</f>
        <v>0</v>
      </c>
      <c r="D28" s="108">
        <f>'Multi-Year Projects Only'!S35</f>
        <v>0</v>
      </c>
      <c r="E28" s="108">
        <f>'Multi-Year Projects Only'!Y35</f>
        <v>0</v>
      </c>
      <c r="F28" s="108">
        <f>'Multi-Year Projects Only'!AE35</f>
        <v>0</v>
      </c>
      <c r="G28" s="204"/>
      <c r="H28" s="195">
        <f>'Multi-Year Projects Only'!E35+'Multi-Year Projects Only'!L35+'Multi-Year Projects Only'!R35+'Multi-Year Projects Only'!X35+'Multi-Year Projects Only'!AD35</f>
        <v>0</v>
      </c>
      <c r="I28" s="196">
        <f t="shared" si="0"/>
        <v>0</v>
      </c>
    </row>
    <row r="29" spans="1:9" x14ac:dyDescent="0.25">
      <c r="A29" s="207" t="str">
        <f>'Multi-Year Projects Only'!A36</f>
        <v>Consumable 6</v>
      </c>
      <c r="B29" s="108">
        <f>'Multi-Year Projects Only'!F36</f>
        <v>0</v>
      </c>
      <c r="C29" s="108">
        <f>'Multi-Year Projects Only'!M36</f>
        <v>0</v>
      </c>
      <c r="D29" s="108">
        <f>'Multi-Year Projects Only'!S36</f>
        <v>0</v>
      </c>
      <c r="E29" s="108">
        <f>'Multi-Year Projects Only'!Y36</f>
        <v>0</v>
      </c>
      <c r="F29" s="108">
        <f>'Multi-Year Projects Only'!AE36</f>
        <v>0</v>
      </c>
      <c r="G29" s="204"/>
      <c r="H29" s="195">
        <f>'Multi-Year Projects Only'!E36+'Multi-Year Projects Only'!L36+'Multi-Year Projects Only'!R36+'Multi-Year Projects Only'!X36+'Multi-Year Projects Only'!AD36</f>
        <v>0</v>
      </c>
      <c r="I29" s="196">
        <f t="shared" si="0"/>
        <v>0</v>
      </c>
    </row>
    <row r="30" spans="1:9" x14ac:dyDescent="0.25">
      <c r="A30" s="207" t="str">
        <f>'Multi-Year Projects Only'!A37</f>
        <v>Consumable 7</v>
      </c>
      <c r="B30" s="108">
        <f>'Multi-Year Projects Only'!F37</f>
        <v>0</v>
      </c>
      <c r="C30" s="108">
        <f>'Multi-Year Projects Only'!M37</f>
        <v>0</v>
      </c>
      <c r="D30" s="108">
        <f>'Multi-Year Projects Only'!S37</f>
        <v>0</v>
      </c>
      <c r="E30" s="108">
        <f>'Multi-Year Projects Only'!Y37</f>
        <v>0</v>
      </c>
      <c r="F30" s="108">
        <f>'Multi-Year Projects Only'!AE37</f>
        <v>0</v>
      </c>
      <c r="G30" s="204"/>
      <c r="H30" s="195">
        <f>'Multi-Year Projects Only'!E37+'Multi-Year Projects Only'!L37+'Multi-Year Projects Only'!R37+'Multi-Year Projects Only'!X37+'Multi-Year Projects Only'!AD37</f>
        <v>0</v>
      </c>
      <c r="I30" s="196">
        <f t="shared" si="0"/>
        <v>0</v>
      </c>
    </row>
    <row r="31" spans="1:9" x14ac:dyDescent="0.25">
      <c r="A31" s="207" t="str">
        <f>'Multi-Year Projects Only'!A38</f>
        <v>Consumable 8</v>
      </c>
      <c r="B31" s="108">
        <f>'Multi-Year Projects Only'!F38</f>
        <v>0</v>
      </c>
      <c r="C31" s="108">
        <f>'Multi-Year Projects Only'!M38</f>
        <v>0</v>
      </c>
      <c r="D31" s="108">
        <f>'Multi-Year Projects Only'!S38</f>
        <v>0</v>
      </c>
      <c r="E31" s="108">
        <f>'Multi-Year Projects Only'!Y38</f>
        <v>0</v>
      </c>
      <c r="F31" s="108">
        <f>'Multi-Year Projects Only'!AE38</f>
        <v>0</v>
      </c>
      <c r="G31" s="204"/>
      <c r="H31" s="195">
        <f>'Multi-Year Projects Only'!E38+'Multi-Year Projects Only'!L38+'Multi-Year Projects Only'!R38+'Multi-Year Projects Only'!X38+'Multi-Year Projects Only'!AD38</f>
        <v>0</v>
      </c>
      <c r="I31" s="196">
        <f t="shared" si="0"/>
        <v>0</v>
      </c>
    </row>
    <row r="32" spans="1:9" x14ac:dyDescent="0.25">
      <c r="A32" s="207" t="str">
        <f>'Multi-Year Projects Only'!A39</f>
        <v>Consumable 9</v>
      </c>
      <c r="B32" s="108">
        <f>'Multi-Year Projects Only'!F39</f>
        <v>0</v>
      </c>
      <c r="C32" s="108">
        <f>'Multi-Year Projects Only'!M39</f>
        <v>0</v>
      </c>
      <c r="D32" s="108">
        <f>'Multi-Year Projects Only'!S39</f>
        <v>0</v>
      </c>
      <c r="E32" s="108">
        <f>'Multi-Year Projects Only'!Y39</f>
        <v>0</v>
      </c>
      <c r="F32" s="108">
        <f>'Multi-Year Projects Only'!AE39</f>
        <v>0</v>
      </c>
      <c r="G32" s="204"/>
      <c r="H32" s="195">
        <f>'Multi-Year Projects Only'!E39+'Multi-Year Projects Only'!L39+'Multi-Year Projects Only'!R39+'Multi-Year Projects Only'!X39+'Multi-Year Projects Only'!AD39</f>
        <v>0</v>
      </c>
      <c r="I32" s="196">
        <f t="shared" si="0"/>
        <v>0</v>
      </c>
    </row>
    <row r="33" spans="1:9" ht="19.899999999999999" customHeight="1" x14ac:dyDescent="0.25">
      <c r="A33" s="42" t="s">
        <v>0</v>
      </c>
      <c r="B33" s="43">
        <f>SUM(B4:B32)</f>
        <v>0</v>
      </c>
      <c r="C33" s="44">
        <f>SUM(C4:C32)</f>
        <v>0</v>
      </c>
      <c r="D33" s="45">
        <f>SUM(D4:D32)</f>
        <v>0</v>
      </c>
      <c r="E33" s="46">
        <f>SUM(E4:E32)</f>
        <v>0</v>
      </c>
      <c r="F33" s="47">
        <f>SUM(F4:F32)</f>
        <v>0</v>
      </c>
      <c r="G33" s="204"/>
      <c r="H33" s="197">
        <f>SUM(H4:H32)</f>
        <v>0</v>
      </c>
      <c r="I33" s="198">
        <f t="shared" si="0"/>
        <v>0</v>
      </c>
    </row>
    <row r="34" spans="1:9" ht="145.9" customHeight="1" x14ac:dyDescent="0.25">
      <c r="A34" s="48" t="s">
        <v>88</v>
      </c>
      <c r="B34" s="49">
        <f>'Multi-Year Projects Only'!F41</f>
        <v>0</v>
      </c>
      <c r="C34" s="50">
        <f>'Multi-Year Projects Only'!M41</f>
        <v>0</v>
      </c>
      <c r="D34" s="51">
        <f>'Multi-Year Projects Only'!S41</f>
        <v>0</v>
      </c>
      <c r="E34" s="52">
        <f>'Multi-Year Projects Only'!Y41</f>
        <v>0</v>
      </c>
      <c r="F34" s="53">
        <f>'Multi-Year Projects Only'!AE41</f>
        <v>0</v>
      </c>
      <c r="G34" s="204"/>
      <c r="H34" s="199">
        <f>'Multi-Year Projects Only'!E41+'Multi-Year Projects Only'!L41+'Multi-Year Projects Only'!R41+'Multi-Year Projects Only'!X41+'Multi-Year Projects Only'!AD41</f>
        <v>0</v>
      </c>
      <c r="I34" s="200">
        <f t="shared" si="0"/>
        <v>0</v>
      </c>
    </row>
    <row r="35" spans="1:9" ht="30" customHeight="1" x14ac:dyDescent="0.25">
      <c r="A35" s="54" t="s">
        <v>36</v>
      </c>
      <c r="B35" s="43">
        <f>B34+B33</f>
        <v>0</v>
      </c>
      <c r="C35" s="44">
        <f>C34+C33</f>
        <v>0</v>
      </c>
      <c r="D35" s="45">
        <f>D34+D33</f>
        <v>0</v>
      </c>
      <c r="E35" s="46">
        <f>E34+E33</f>
        <v>0</v>
      </c>
      <c r="F35" s="47">
        <f>F34+F33</f>
        <v>0</v>
      </c>
      <c r="G35" s="204"/>
      <c r="H35" s="197">
        <f>H33+H34</f>
        <v>0</v>
      </c>
      <c r="I35" s="198">
        <f t="shared" si="0"/>
        <v>0</v>
      </c>
    </row>
    <row r="36" spans="1:9" x14ac:dyDescent="0.25">
      <c r="A36" s="55" t="s">
        <v>133</v>
      </c>
      <c r="B36" s="49">
        <f>'Multi-Year Projects Only'!F43</f>
        <v>0</v>
      </c>
      <c r="C36" s="50">
        <f>'Multi-Year Projects Only'!M43</f>
        <v>0</v>
      </c>
      <c r="D36" s="51">
        <f>'Multi-Year Projects Only'!S43</f>
        <v>0</v>
      </c>
      <c r="E36" s="52">
        <f>'Multi-Year Projects Only'!Y43</f>
        <v>0</v>
      </c>
      <c r="F36" s="53">
        <f>'Multi-Year Projects Only'!AE43</f>
        <v>0</v>
      </c>
      <c r="G36" s="204"/>
      <c r="H36" s="199">
        <f>'Multi-Year Projects Only'!E43+'Multi-Year Projects Only'!L43+'Multi-Year Projects Only'!R43+'Multi-Year Projects Only'!X43+'Multi-Year Projects Only'!AD43</f>
        <v>0</v>
      </c>
      <c r="I36" s="200">
        <f t="shared" si="0"/>
        <v>0</v>
      </c>
    </row>
    <row r="37" spans="1:9" ht="25.15" customHeight="1" thickBot="1" x14ac:dyDescent="0.3">
      <c r="A37" s="42" t="s">
        <v>86</v>
      </c>
      <c r="B37" s="56">
        <f>B36+B35</f>
        <v>0</v>
      </c>
      <c r="C37" s="57">
        <f>C36+C35</f>
        <v>0</v>
      </c>
      <c r="D37" s="58">
        <f>D36+D35</f>
        <v>0</v>
      </c>
      <c r="E37" s="59">
        <f>E36+E35</f>
        <v>0</v>
      </c>
      <c r="F37" s="60">
        <f>F36+F35</f>
        <v>0</v>
      </c>
      <c r="G37" s="204"/>
      <c r="H37" s="201">
        <f>H35+H36</f>
        <v>0</v>
      </c>
      <c r="I37" s="202">
        <f t="shared" si="0"/>
        <v>0</v>
      </c>
    </row>
    <row r="38" spans="1:9" x14ac:dyDescent="0.25">
      <c r="C38" s="208"/>
      <c r="D38" s="208"/>
      <c r="E38" s="208"/>
      <c r="F38" s="208"/>
    </row>
    <row r="39" spans="1:9" hidden="1" x14ac:dyDescent="0.25"/>
    <row r="40" spans="1:9" hidden="1" x14ac:dyDescent="0.25">
      <c r="A40" s="209" t="s">
        <v>57</v>
      </c>
    </row>
    <row r="41" spans="1:9" ht="15.75" hidden="1" thickBot="1" x14ac:dyDescent="0.3">
      <c r="A41" s="210" t="s">
        <v>58</v>
      </c>
    </row>
    <row r="42" spans="1:9" hidden="1" x14ac:dyDescent="0.25"/>
  </sheetData>
  <sheetProtection formatCells="0" formatColumns="0" formatRows="0" insertColumns="0" insertRows="0" insertHyperlinks="0" sort="0" autoFilter="0"/>
  <mergeCells count="3">
    <mergeCell ref="A1:F1"/>
    <mergeCell ref="H2:H3"/>
    <mergeCell ref="I2:I3"/>
  </mergeCells>
  <phoneticPr fontId="23" type="noConversion"/>
  <pageMargins left="0.7" right="0.7" top="0.75" bottom="0.75" header="0.3" footer="0.3"/>
  <pageSetup orientation="portrait" horizontalDpi="300" verticalDpi="300" r:id="rId1"/>
  <ignoredErrors>
    <ignoredError sqref="I33:I35" unlockedFormula="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14F3-B411-43A8-897C-CD75186A2BBA}">
  <dimension ref="A1:J19"/>
  <sheetViews>
    <sheetView workbookViewId="0">
      <selection activeCell="G15" sqref="G15"/>
    </sheetView>
  </sheetViews>
  <sheetFormatPr defaultRowHeight="15" x14ac:dyDescent="0.25"/>
  <cols>
    <col min="1" max="1" width="4.28515625" customWidth="1"/>
    <col min="2" max="2" width="4.7109375" customWidth="1"/>
    <col min="9" max="9" width="12.28515625" customWidth="1"/>
  </cols>
  <sheetData>
    <row r="1" spans="1:10" ht="18.75" x14ac:dyDescent="0.3">
      <c r="A1" s="1" t="s">
        <v>1</v>
      </c>
    </row>
    <row r="2" spans="1:10" ht="21" x14ac:dyDescent="0.25">
      <c r="A2" s="2" t="s">
        <v>2</v>
      </c>
      <c r="B2" s="2" t="s">
        <v>3</v>
      </c>
      <c r="C2" s="2" t="s">
        <v>4</v>
      </c>
      <c r="D2" s="2" t="s">
        <v>5</v>
      </c>
      <c r="E2" s="2" t="s">
        <v>6</v>
      </c>
      <c r="F2" s="2" t="s">
        <v>7</v>
      </c>
      <c r="G2" s="2" t="s">
        <v>8</v>
      </c>
      <c r="H2" s="2" t="s">
        <v>9</v>
      </c>
      <c r="I2" s="2" t="s">
        <v>10</v>
      </c>
      <c r="J2" s="2" t="s">
        <v>11</v>
      </c>
    </row>
    <row r="3" spans="1:10" ht="42" x14ac:dyDescent="0.25">
      <c r="A3" s="3">
        <v>1</v>
      </c>
      <c r="B3" s="3">
        <v>123</v>
      </c>
      <c r="C3" s="3" t="s">
        <v>12</v>
      </c>
      <c r="D3" s="3" t="s">
        <v>13</v>
      </c>
      <c r="E3" s="3" t="s">
        <v>14</v>
      </c>
      <c r="F3" s="3" t="s">
        <v>14</v>
      </c>
      <c r="G3" s="3">
        <v>161</v>
      </c>
      <c r="H3" s="3" t="s">
        <v>15</v>
      </c>
      <c r="I3" s="4">
        <v>-612895.71</v>
      </c>
      <c r="J3" s="3">
        <v>2021</v>
      </c>
    </row>
    <row r="4" spans="1:10" ht="31.5" x14ac:dyDescent="0.25">
      <c r="A4" s="3">
        <v>1</v>
      </c>
      <c r="B4" s="3">
        <v>123</v>
      </c>
      <c r="C4" s="3" t="s">
        <v>12</v>
      </c>
      <c r="D4" s="3" t="s">
        <v>13</v>
      </c>
      <c r="E4" s="3" t="s">
        <v>14</v>
      </c>
      <c r="F4" s="3" t="s">
        <v>14</v>
      </c>
      <c r="G4" s="3">
        <v>544</v>
      </c>
      <c r="H4" s="3" t="s">
        <v>16</v>
      </c>
      <c r="I4" s="4">
        <v>528173.47</v>
      </c>
      <c r="J4" s="3">
        <v>2021</v>
      </c>
    </row>
    <row r="5" spans="1:10" ht="21" x14ac:dyDescent="0.25">
      <c r="A5" s="3">
        <v>1</v>
      </c>
      <c r="B5" s="3">
        <v>123</v>
      </c>
      <c r="C5" s="3" t="s">
        <v>12</v>
      </c>
      <c r="D5" s="3" t="s">
        <v>13</v>
      </c>
      <c r="E5" s="3" t="s">
        <v>14</v>
      </c>
      <c r="F5" s="3" t="s">
        <v>14</v>
      </c>
      <c r="G5" s="3">
        <v>715</v>
      </c>
      <c r="H5" s="3" t="s">
        <v>17</v>
      </c>
      <c r="I5" s="4">
        <v>21222.19</v>
      </c>
      <c r="J5" s="3">
        <v>2021</v>
      </c>
    </row>
    <row r="6" spans="1:10" ht="42" x14ac:dyDescent="0.25">
      <c r="A6" s="3">
        <v>1</v>
      </c>
      <c r="B6" s="3">
        <v>123</v>
      </c>
      <c r="C6" s="3" t="s">
        <v>12</v>
      </c>
      <c r="D6" s="3" t="s">
        <v>13</v>
      </c>
      <c r="E6" s="3" t="s">
        <v>14</v>
      </c>
      <c r="F6" s="3" t="s">
        <v>14</v>
      </c>
      <c r="G6" s="3">
        <v>733</v>
      </c>
      <c r="H6" s="3" t="s">
        <v>18</v>
      </c>
      <c r="I6" s="5">
        <v>408.92</v>
      </c>
      <c r="J6" s="3">
        <v>2021</v>
      </c>
    </row>
    <row r="7" spans="1:10" ht="31.5" x14ac:dyDescent="0.25">
      <c r="A7" s="3">
        <v>1</v>
      </c>
      <c r="B7" s="3">
        <v>123</v>
      </c>
      <c r="C7" s="3" t="s">
        <v>12</v>
      </c>
      <c r="D7" s="3" t="s">
        <v>13</v>
      </c>
      <c r="E7" s="3" t="s">
        <v>14</v>
      </c>
      <c r="F7" s="3" t="s">
        <v>14</v>
      </c>
      <c r="G7" s="3">
        <v>734</v>
      </c>
      <c r="H7" s="3" t="s">
        <v>19</v>
      </c>
      <c r="I7" s="5">
        <v>317.64</v>
      </c>
      <c r="J7" s="3">
        <v>2021</v>
      </c>
    </row>
    <row r="8" spans="1:10" ht="31.5" x14ac:dyDescent="0.25">
      <c r="A8" s="3">
        <v>1</v>
      </c>
      <c r="B8" s="3">
        <v>123</v>
      </c>
      <c r="C8" s="3" t="s">
        <v>12</v>
      </c>
      <c r="D8" s="3" t="s">
        <v>13</v>
      </c>
      <c r="E8" s="3" t="s">
        <v>14</v>
      </c>
      <c r="F8" s="3" t="s">
        <v>14</v>
      </c>
      <c r="G8" s="3">
        <v>1514</v>
      </c>
      <c r="H8" s="3" t="s">
        <v>20</v>
      </c>
      <c r="I8" s="4">
        <v>47850</v>
      </c>
      <c r="J8" s="3">
        <v>2021</v>
      </c>
    </row>
    <row r="9" spans="1:10" ht="31.5" x14ac:dyDescent="0.25">
      <c r="A9" s="3">
        <v>1</v>
      </c>
      <c r="B9" s="3">
        <v>123</v>
      </c>
      <c r="C9" s="3" t="s">
        <v>12</v>
      </c>
      <c r="D9" s="3" t="s">
        <v>13</v>
      </c>
      <c r="E9" s="3" t="s">
        <v>14</v>
      </c>
      <c r="F9" s="3" t="s">
        <v>14</v>
      </c>
      <c r="G9" s="3">
        <v>1553</v>
      </c>
      <c r="H9" s="3" t="s">
        <v>21</v>
      </c>
      <c r="I9" s="5">
        <v>0</v>
      </c>
      <c r="J9" s="3">
        <v>2021</v>
      </c>
    </row>
    <row r="10" spans="1:10" ht="31.5" x14ac:dyDescent="0.25">
      <c r="A10" s="3">
        <v>1</v>
      </c>
      <c r="B10" s="3">
        <v>123</v>
      </c>
      <c r="C10" s="3" t="s">
        <v>12</v>
      </c>
      <c r="D10" s="3" t="s">
        <v>13</v>
      </c>
      <c r="E10" s="3" t="s">
        <v>14</v>
      </c>
      <c r="F10" s="3" t="s">
        <v>14</v>
      </c>
      <c r="G10" s="3">
        <v>1831</v>
      </c>
      <c r="H10" s="3" t="s">
        <v>22</v>
      </c>
      <c r="I10" s="4">
        <v>30430</v>
      </c>
      <c r="J10" s="3">
        <v>2021</v>
      </c>
    </row>
    <row r="11" spans="1:10" ht="42" x14ac:dyDescent="0.25">
      <c r="A11" s="3">
        <v>1</v>
      </c>
      <c r="B11" s="3">
        <v>123</v>
      </c>
      <c r="C11" s="3" t="s">
        <v>12</v>
      </c>
      <c r="D11" s="3" t="s">
        <v>13</v>
      </c>
      <c r="E11" s="3" t="s">
        <v>14</v>
      </c>
      <c r="F11" s="3" t="s">
        <v>14</v>
      </c>
      <c r="G11" s="3">
        <v>2081</v>
      </c>
      <c r="H11" s="3" t="s">
        <v>23</v>
      </c>
      <c r="I11" s="4">
        <v>11959.44</v>
      </c>
      <c r="J11" s="3">
        <v>2021</v>
      </c>
    </row>
    <row r="12" spans="1:10" ht="42" x14ac:dyDescent="0.25">
      <c r="A12" s="3">
        <v>1</v>
      </c>
      <c r="B12" s="3">
        <v>123</v>
      </c>
      <c r="C12" s="3" t="s">
        <v>12</v>
      </c>
      <c r="D12" s="3" t="s">
        <v>13</v>
      </c>
      <c r="E12" s="3" t="s">
        <v>14</v>
      </c>
      <c r="F12" s="3" t="s">
        <v>14</v>
      </c>
      <c r="G12" s="3">
        <v>6103</v>
      </c>
      <c r="H12" s="3" t="s">
        <v>24</v>
      </c>
      <c r="I12" s="4">
        <v>-518236.66</v>
      </c>
      <c r="J12" s="3">
        <v>2021</v>
      </c>
    </row>
    <row r="13" spans="1:10" x14ac:dyDescent="0.25">
      <c r="A13" s="3" t="s">
        <v>25</v>
      </c>
      <c r="B13" s="3" t="s">
        <v>26</v>
      </c>
      <c r="C13" s="3" t="s">
        <v>26</v>
      </c>
      <c r="D13" s="3" t="s">
        <v>26</v>
      </c>
      <c r="E13" s="3" t="s">
        <v>26</v>
      </c>
      <c r="F13" s="3" t="s">
        <v>26</v>
      </c>
      <c r="G13" s="3" t="s">
        <v>26</v>
      </c>
      <c r="H13" s="3" t="s">
        <v>26</v>
      </c>
      <c r="I13" s="6">
        <v>-490770.71</v>
      </c>
      <c r="J13" s="3" t="s">
        <v>27</v>
      </c>
    </row>
    <row r="14" spans="1:10" ht="21" x14ac:dyDescent="0.25">
      <c r="A14" s="3">
        <v>1</v>
      </c>
      <c r="B14" s="3">
        <v>123</v>
      </c>
      <c r="C14" s="3" t="s">
        <v>12</v>
      </c>
      <c r="D14" s="3" t="s">
        <v>13</v>
      </c>
      <c r="E14" s="3" t="s">
        <v>14</v>
      </c>
      <c r="F14" s="3" t="s">
        <v>14</v>
      </c>
      <c r="G14" s="3">
        <v>1512</v>
      </c>
      <c r="H14" s="3" t="s">
        <v>28</v>
      </c>
      <c r="I14" s="4">
        <v>28999.02</v>
      </c>
      <c r="J14" s="3">
        <v>2022</v>
      </c>
    </row>
    <row r="15" spans="1:10" ht="31.5" x14ac:dyDescent="0.25">
      <c r="A15" s="3">
        <v>1</v>
      </c>
      <c r="B15" s="3">
        <v>123</v>
      </c>
      <c r="C15" s="3" t="s">
        <v>12</v>
      </c>
      <c r="D15" s="3" t="s">
        <v>13</v>
      </c>
      <c r="E15" s="3" t="s">
        <v>14</v>
      </c>
      <c r="F15" s="3" t="s">
        <v>14</v>
      </c>
      <c r="G15" s="3">
        <v>1514</v>
      </c>
      <c r="H15" s="3" t="s">
        <v>20</v>
      </c>
      <c r="I15" s="4">
        <v>4800</v>
      </c>
      <c r="J15" s="3">
        <v>2022</v>
      </c>
    </row>
    <row r="16" spans="1:10" ht="31.5" x14ac:dyDescent="0.25">
      <c r="A16" s="3">
        <v>1</v>
      </c>
      <c r="B16" s="3">
        <v>123</v>
      </c>
      <c r="C16" s="3" t="s">
        <v>12</v>
      </c>
      <c r="D16" s="3" t="s">
        <v>13</v>
      </c>
      <c r="E16" s="3" t="s">
        <v>14</v>
      </c>
      <c r="F16" s="3" t="s">
        <v>14</v>
      </c>
      <c r="G16" s="3">
        <v>1561</v>
      </c>
      <c r="H16" s="3" t="s">
        <v>29</v>
      </c>
      <c r="I16" s="4">
        <v>3472</v>
      </c>
      <c r="J16" s="3">
        <v>2022</v>
      </c>
    </row>
    <row r="17" spans="1:10" ht="42" x14ac:dyDescent="0.25">
      <c r="A17" s="3">
        <v>1</v>
      </c>
      <c r="B17" s="3">
        <v>123</v>
      </c>
      <c r="C17" s="3" t="s">
        <v>12</v>
      </c>
      <c r="D17" s="3" t="s">
        <v>13</v>
      </c>
      <c r="E17" s="3" t="s">
        <v>14</v>
      </c>
      <c r="F17" s="3" t="s">
        <v>14</v>
      </c>
      <c r="G17" s="3">
        <v>6103</v>
      </c>
      <c r="H17" s="3" t="s">
        <v>24</v>
      </c>
      <c r="I17" s="4">
        <v>-490770.71</v>
      </c>
      <c r="J17" s="3">
        <v>2022</v>
      </c>
    </row>
    <row r="18" spans="1:10" x14ac:dyDescent="0.25">
      <c r="A18" s="3" t="s">
        <v>25</v>
      </c>
      <c r="B18" s="3" t="s">
        <v>26</v>
      </c>
      <c r="C18" s="3" t="s">
        <v>26</v>
      </c>
      <c r="D18" s="3" t="s">
        <v>26</v>
      </c>
      <c r="E18" s="3" t="s">
        <v>26</v>
      </c>
      <c r="F18" s="3" t="s">
        <v>26</v>
      </c>
      <c r="G18" s="3" t="s">
        <v>26</v>
      </c>
      <c r="H18" s="3" t="s">
        <v>26</v>
      </c>
      <c r="I18" s="6">
        <v>-453499.69</v>
      </c>
      <c r="J18" s="3" t="s">
        <v>30</v>
      </c>
    </row>
    <row r="19" spans="1:10" ht="18.75" x14ac:dyDescent="0.3">
      <c r="A19" s="1" t="s">
        <v>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How to Guide</vt:lpstr>
      <vt:lpstr>One Year Projects Only</vt:lpstr>
      <vt:lpstr>Multi-Year Projects Only</vt:lpstr>
      <vt:lpstr>Summary of Multiple Year</vt:lpstr>
      <vt:lpstr>Sheet1</vt:lpstr>
    </vt:vector>
  </TitlesOfParts>
  <Company>University of the Free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Lourens</dc:creator>
  <cp:lastModifiedBy>Mbulelo Njoti</cp:lastModifiedBy>
  <cp:lastPrinted>2022-05-27T18:21:13Z</cp:lastPrinted>
  <dcterms:created xsi:type="dcterms:W3CDTF">2021-05-27T09:21:22Z</dcterms:created>
  <dcterms:modified xsi:type="dcterms:W3CDTF">2023-06-21T10:32:15Z</dcterms:modified>
</cp:coreProperties>
</file>